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drawings/drawing3.xml" ContentType="application/vnd.openxmlformats-officedocument.drawing+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drawings/drawing4.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richData/rdrichvaluestructure.xml" ContentType="application/vnd.ms-excel.rdrichvaluestructure+xml"/>
  <Override PartName="/xl/richData/rdrichvalue.xml" ContentType="application/vnd.ms-excel.rdrichvalue+xml"/>
  <Override PartName="/xl/richData/rdRichValueTypes.xml" ContentType="application/vnd.ms-excel.rdrichvaluetyp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4"/>
  <workbookPr codeName="ThisWorkbook" defaultThemeVersion="166925"/>
  <mc:AlternateContent xmlns:mc="http://schemas.openxmlformats.org/markup-compatibility/2006">
    <mc:Choice Requires="x15">
      <x15ac:absPath xmlns:x15ac="http://schemas.microsoft.com/office/spreadsheetml/2010/11/ac" url="X:\Town of Minden\Tom-General\common\file cabinet\Water\Water Lines\"/>
    </mc:Choice>
  </mc:AlternateContent>
  <xr:revisionPtr revIDLastSave="0" documentId="13_ncr:1_{B130BFC7-C27A-457C-9EA2-C10882EAC036}" xr6:coauthVersionLast="36" xr6:coauthVersionMax="47" xr10:uidLastSave="{00000000-0000-0000-0000-000000000000}"/>
  <workbookProtection workbookAlgorithmName="SHA-512" workbookHashValue="mYVVl77nnPizYNTt7qtGwYPtIUsCWlnuEgzMqP+kCxQIeEW22LWCLASDiQOg60OzSbb8eT2/TS4pRjvWbkQduA==" workbookSaltValue="DsdtkLZClaEQZjXqP+YNtg==" workbookSpinCount="100000" lockStructure="1"/>
  <bookViews>
    <workbookView xWindow="0" yWindow="0" windowWidth="28800" windowHeight="12225" tabRatio="559" firstSheet="1" activeTab="3" xr2:uid="{58F4E2DF-D5C9-4F26-A402-BBD2D4348A53}"/>
  </bookViews>
  <sheets>
    <sheet name="Dropdowns" sheetId="24" state="hidden" r:id="rId1"/>
    <sheet name="PWS Information" sheetId="15" r:id="rId2"/>
    <sheet name="Inventory Methods" sheetId="16" r:id="rId3"/>
    <sheet name="Detailed Inventory" sheetId="3" r:id="rId4"/>
    <sheet name="Inventory Summary" sheetId="1" r:id="rId5"/>
    <sheet name="Public Accessibility Doc." sheetId="4" r:id="rId6"/>
    <sheet name="Classification Table" sheetId="26" r:id="rId7"/>
    <sheet name="Building Conditionals" sheetId="20" state="hidden" r:id="rId8"/>
    <sheet name="Form Lists" sheetId="18" state="hidden" r:id="rId9"/>
  </sheets>
  <externalReferences>
    <externalReference r:id="rId10"/>
  </externalReferences>
  <definedNames>
    <definedName name="_Ref90647591" localSheetId="5">'[1]State Checklist'!#REF!</definedName>
    <definedName name="_xlnm.Print_Area" localSheetId="3">'Detailed Inventory'!$A$1:$U$18</definedName>
    <definedName name="_xlnm.Print_Area" localSheetId="5">'Public Accessibility Doc.'!$A$1:$E$33</definedName>
    <definedName name="_xlnm.Print_Area" localSheetId="1">'PWS Information'!$A$1:$F$22</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U16" i="3" l="1"/>
  <c r="U17" i="3"/>
  <c r="U18" i="3"/>
  <c r="U19" i="3"/>
  <c r="U20" i="3"/>
  <c r="U21" i="3"/>
  <c r="U22" i="3"/>
  <c r="U23" i="3"/>
  <c r="U24" i="3"/>
  <c r="U25" i="3"/>
  <c r="U26" i="3"/>
  <c r="U27" i="3"/>
  <c r="U28" i="3"/>
  <c r="U29" i="3"/>
  <c r="U30" i="3"/>
  <c r="U31" i="3"/>
  <c r="U32" i="3"/>
  <c r="U33" i="3"/>
  <c r="U34" i="3"/>
  <c r="U35" i="3"/>
  <c r="U36" i="3"/>
  <c r="U37" i="3"/>
  <c r="U38" i="3"/>
  <c r="U39" i="3"/>
  <c r="U40" i="3"/>
  <c r="U41" i="3"/>
  <c r="U42" i="3"/>
  <c r="U43" i="3"/>
  <c r="U44" i="3"/>
  <c r="U45" i="3"/>
  <c r="U46" i="3"/>
  <c r="U47" i="3"/>
  <c r="U48" i="3"/>
  <c r="U49" i="3"/>
  <c r="U50" i="3"/>
  <c r="U51" i="3"/>
  <c r="U52" i="3"/>
  <c r="U53" i="3"/>
  <c r="U54" i="3"/>
  <c r="U55" i="3"/>
  <c r="U56" i="3"/>
  <c r="U57" i="3"/>
  <c r="U58" i="3"/>
  <c r="U59" i="3"/>
  <c r="U60" i="3"/>
  <c r="U61" i="3"/>
  <c r="U62" i="3"/>
  <c r="U63" i="3"/>
  <c r="U64" i="3"/>
  <c r="U65" i="3"/>
  <c r="U66" i="3"/>
  <c r="U67" i="3"/>
  <c r="U68" i="3"/>
  <c r="U69" i="3"/>
  <c r="U70" i="3"/>
  <c r="U71" i="3"/>
  <c r="U72" i="3"/>
  <c r="U73" i="3"/>
  <c r="U74" i="3"/>
  <c r="U75" i="3"/>
  <c r="U76" i="3"/>
  <c r="U77" i="3"/>
  <c r="U78" i="3"/>
  <c r="U79" i="3"/>
  <c r="U80" i="3"/>
  <c r="U81" i="3"/>
  <c r="U82" i="3"/>
  <c r="U83" i="3"/>
  <c r="U84" i="3"/>
  <c r="U85" i="3"/>
  <c r="U86" i="3"/>
  <c r="U87" i="3"/>
  <c r="U88" i="3"/>
  <c r="U89" i="3"/>
  <c r="U90" i="3"/>
  <c r="U91" i="3"/>
  <c r="U92" i="3"/>
  <c r="U93" i="3"/>
  <c r="U94" i="3"/>
  <c r="U95" i="3"/>
  <c r="U96" i="3"/>
  <c r="U97" i="3"/>
  <c r="U98" i="3"/>
  <c r="U99" i="3"/>
  <c r="U100" i="3"/>
  <c r="U101" i="3"/>
  <c r="U102" i="3"/>
  <c r="U103" i="3"/>
  <c r="U104" i="3"/>
  <c r="U105" i="3"/>
  <c r="U106" i="3"/>
  <c r="U107" i="3"/>
  <c r="U108" i="3"/>
  <c r="U109" i="3"/>
  <c r="U110" i="3"/>
  <c r="U111" i="3"/>
  <c r="U112" i="3"/>
  <c r="U113" i="3"/>
  <c r="U114" i="3"/>
  <c r="U115" i="3"/>
  <c r="U116" i="3"/>
  <c r="U117" i="3"/>
  <c r="U118" i="3"/>
  <c r="U119" i="3"/>
  <c r="U120" i="3"/>
  <c r="U121" i="3"/>
  <c r="U122" i="3"/>
  <c r="U123" i="3"/>
  <c r="U124" i="3"/>
  <c r="U125" i="3"/>
  <c r="U126" i="3"/>
  <c r="U127" i="3"/>
  <c r="U128" i="3"/>
  <c r="U129" i="3"/>
  <c r="U130" i="3"/>
  <c r="U131" i="3"/>
  <c r="U132" i="3"/>
  <c r="U133" i="3"/>
  <c r="U134" i="3"/>
  <c r="U135" i="3"/>
  <c r="U136" i="3"/>
  <c r="U137" i="3"/>
  <c r="U138" i="3"/>
  <c r="U139" i="3"/>
  <c r="U140" i="3"/>
  <c r="U141" i="3"/>
  <c r="U142" i="3"/>
  <c r="U143" i="3"/>
  <c r="U144" i="3"/>
  <c r="U145" i="3"/>
  <c r="U146" i="3"/>
  <c r="U147" i="3"/>
  <c r="U148" i="3"/>
  <c r="U149" i="3"/>
  <c r="U150" i="3"/>
  <c r="U151" i="3"/>
  <c r="U152" i="3"/>
  <c r="U153" i="3"/>
  <c r="U154" i="3"/>
  <c r="U155" i="3"/>
  <c r="U156" i="3"/>
  <c r="U157" i="3"/>
  <c r="U158" i="3"/>
  <c r="U159" i="3"/>
  <c r="U160" i="3"/>
  <c r="U161" i="3"/>
  <c r="U162" i="3"/>
  <c r="U163" i="3"/>
  <c r="U164" i="3"/>
  <c r="U165" i="3"/>
  <c r="U166" i="3"/>
  <c r="U167" i="3"/>
  <c r="U168" i="3"/>
  <c r="U169" i="3"/>
  <c r="U170" i="3"/>
  <c r="U171" i="3"/>
  <c r="U172" i="3"/>
  <c r="U173" i="3"/>
  <c r="U174" i="3"/>
  <c r="U175" i="3"/>
  <c r="U176" i="3"/>
  <c r="U177" i="3"/>
  <c r="U178" i="3"/>
  <c r="U179" i="3"/>
  <c r="U180" i="3"/>
  <c r="U181" i="3"/>
  <c r="U182" i="3"/>
  <c r="U183" i="3"/>
  <c r="U184" i="3"/>
  <c r="U185" i="3"/>
  <c r="U186" i="3"/>
  <c r="U187" i="3"/>
  <c r="U188" i="3"/>
  <c r="U189" i="3"/>
  <c r="U190" i="3"/>
  <c r="U191" i="3"/>
  <c r="U192" i="3"/>
  <c r="U193" i="3"/>
  <c r="U194" i="3"/>
  <c r="U195" i="3"/>
  <c r="U196" i="3"/>
  <c r="U197" i="3"/>
  <c r="U198" i="3"/>
  <c r="U199" i="3"/>
  <c r="U200" i="3"/>
  <c r="U201" i="3"/>
  <c r="U202" i="3"/>
  <c r="U203" i="3"/>
  <c r="U204" i="3"/>
  <c r="U205" i="3"/>
  <c r="U206" i="3"/>
  <c r="U207" i="3"/>
  <c r="U208" i="3"/>
  <c r="U209" i="3"/>
  <c r="U210" i="3"/>
  <c r="U211" i="3"/>
  <c r="U212" i="3"/>
  <c r="U213" i="3"/>
  <c r="U214" i="3"/>
  <c r="U215" i="3"/>
  <c r="U216" i="3"/>
  <c r="U217" i="3"/>
  <c r="U218" i="3"/>
  <c r="U219" i="3"/>
  <c r="U220" i="3"/>
  <c r="U221" i="3"/>
  <c r="U222" i="3"/>
  <c r="U223" i="3"/>
  <c r="U224" i="3"/>
  <c r="U225" i="3"/>
  <c r="U226" i="3"/>
  <c r="U227" i="3"/>
  <c r="U228" i="3"/>
  <c r="U229" i="3"/>
  <c r="U230" i="3"/>
  <c r="U231" i="3"/>
  <c r="U232" i="3"/>
  <c r="U233" i="3"/>
  <c r="U234" i="3"/>
  <c r="U235" i="3"/>
  <c r="U236" i="3"/>
  <c r="U237" i="3"/>
  <c r="U238" i="3"/>
  <c r="U239" i="3"/>
  <c r="U240" i="3"/>
  <c r="U241" i="3"/>
  <c r="U242" i="3"/>
  <c r="U243" i="3"/>
  <c r="U244" i="3"/>
  <c r="U245" i="3"/>
  <c r="U246" i="3"/>
  <c r="U247" i="3"/>
  <c r="U248" i="3"/>
  <c r="U249" i="3"/>
  <c r="U250" i="3"/>
  <c r="U251" i="3"/>
  <c r="U252" i="3"/>
  <c r="U253" i="3"/>
  <c r="U254" i="3"/>
  <c r="U255" i="3"/>
  <c r="U256" i="3"/>
  <c r="U257" i="3"/>
  <c r="U258" i="3"/>
  <c r="U259" i="3"/>
  <c r="U260" i="3"/>
  <c r="U261" i="3"/>
  <c r="U262" i="3"/>
  <c r="U263" i="3"/>
  <c r="U264" i="3"/>
  <c r="U265" i="3"/>
  <c r="U266" i="3"/>
  <c r="U267" i="3"/>
  <c r="U268" i="3"/>
  <c r="U269" i="3"/>
  <c r="U270" i="3"/>
  <c r="U271" i="3"/>
  <c r="U272" i="3"/>
  <c r="U273" i="3"/>
  <c r="U274" i="3"/>
  <c r="U275" i="3"/>
  <c r="U276" i="3"/>
  <c r="U277" i="3"/>
  <c r="U278" i="3"/>
  <c r="U279" i="3"/>
  <c r="U280" i="3"/>
  <c r="U281" i="3"/>
  <c r="U282" i="3"/>
  <c r="U283" i="3"/>
  <c r="U284" i="3"/>
  <c r="U285" i="3"/>
  <c r="U286" i="3"/>
  <c r="U287" i="3"/>
  <c r="U288" i="3"/>
  <c r="U289" i="3"/>
  <c r="U290" i="3"/>
  <c r="U291" i="3"/>
  <c r="U292" i="3"/>
  <c r="U293" i="3"/>
  <c r="U294" i="3"/>
  <c r="U295" i="3"/>
  <c r="U296" i="3"/>
  <c r="U297" i="3"/>
  <c r="U298" i="3"/>
  <c r="U299" i="3"/>
  <c r="U300" i="3"/>
  <c r="U301" i="3"/>
  <c r="U302" i="3"/>
  <c r="U303" i="3"/>
  <c r="U304" i="3"/>
  <c r="U305" i="3"/>
  <c r="U306" i="3"/>
  <c r="U307" i="3"/>
  <c r="U308" i="3"/>
  <c r="U309" i="3"/>
  <c r="U310" i="3"/>
  <c r="U311" i="3"/>
  <c r="U312" i="3"/>
  <c r="U313" i="3"/>
  <c r="U314" i="3"/>
  <c r="U315" i="3"/>
  <c r="U316" i="3"/>
  <c r="U317" i="3"/>
  <c r="U318" i="3"/>
  <c r="U319" i="3"/>
  <c r="U320" i="3"/>
  <c r="U321" i="3"/>
  <c r="U322" i="3"/>
  <c r="U323" i="3"/>
  <c r="U324" i="3"/>
  <c r="U325" i="3"/>
  <c r="U326" i="3"/>
  <c r="U327" i="3"/>
  <c r="U328" i="3"/>
  <c r="U329" i="3"/>
  <c r="U330" i="3"/>
  <c r="U331" i="3"/>
  <c r="U332" i="3"/>
  <c r="U333" i="3"/>
  <c r="U334" i="3"/>
  <c r="U335" i="3"/>
  <c r="U336" i="3"/>
  <c r="U337" i="3"/>
  <c r="U338" i="3"/>
  <c r="U339" i="3"/>
  <c r="U340" i="3"/>
  <c r="U341" i="3"/>
  <c r="U342" i="3"/>
  <c r="U343" i="3"/>
  <c r="U344" i="3"/>
  <c r="U345" i="3"/>
  <c r="U346" i="3"/>
  <c r="U347" i="3"/>
  <c r="U348" i="3"/>
  <c r="U349" i="3"/>
  <c r="U350" i="3"/>
  <c r="U351" i="3"/>
  <c r="U352" i="3"/>
  <c r="U353" i="3"/>
  <c r="U354" i="3"/>
  <c r="U355" i="3"/>
  <c r="U356" i="3"/>
  <c r="U357" i="3"/>
  <c r="U358" i="3"/>
  <c r="U359" i="3"/>
  <c r="U360" i="3"/>
  <c r="U361" i="3"/>
  <c r="U362" i="3"/>
  <c r="U363" i="3"/>
  <c r="U364" i="3"/>
  <c r="U365" i="3"/>
  <c r="U366" i="3"/>
  <c r="U367" i="3"/>
  <c r="U368" i="3"/>
  <c r="U369" i="3"/>
  <c r="U370" i="3"/>
  <c r="U371" i="3"/>
  <c r="U372" i="3"/>
  <c r="U373" i="3"/>
  <c r="U374" i="3"/>
  <c r="U375" i="3"/>
  <c r="U376" i="3"/>
  <c r="U377" i="3"/>
  <c r="U378" i="3"/>
  <c r="U379" i="3"/>
  <c r="U380" i="3"/>
  <c r="U381" i="3"/>
  <c r="U382" i="3"/>
  <c r="U383" i="3"/>
  <c r="U384" i="3"/>
  <c r="U385" i="3"/>
  <c r="U386" i="3"/>
  <c r="U387" i="3"/>
  <c r="U388" i="3"/>
  <c r="U389" i="3"/>
  <c r="U390" i="3"/>
  <c r="U391" i="3"/>
  <c r="U392" i="3"/>
  <c r="U393" i="3"/>
  <c r="U394" i="3"/>
  <c r="U395" i="3"/>
  <c r="U396" i="3"/>
  <c r="U397" i="3"/>
  <c r="U398" i="3"/>
  <c r="U399" i="3"/>
  <c r="U400" i="3"/>
  <c r="U401" i="3"/>
  <c r="U402" i="3"/>
  <c r="U403" i="3"/>
  <c r="U404" i="3"/>
  <c r="U405" i="3"/>
  <c r="U406" i="3"/>
  <c r="U407" i="3"/>
  <c r="U408" i="3"/>
  <c r="U409" i="3"/>
  <c r="U410" i="3"/>
  <c r="U411" i="3"/>
  <c r="U412" i="3"/>
  <c r="U413" i="3"/>
  <c r="U414" i="3"/>
  <c r="U415" i="3"/>
  <c r="U416" i="3"/>
  <c r="U417" i="3"/>
  <c r="U418" i="3"/>
  <c r="U419" i="3"/>
  <c r="U420" i="3"/>
  <c r="U421" i="3"/>
  <c r="U422" i="3"/>
  <c r="U423" i="3"/>
  <c r="U424" i="3"/>
  <c r="U425" i="3"/>
  <c r="U426" i="3"/>
  <c r="U427" i="3"/>
  <c r="U428" i="3"/>
  <c r="U429" i="3"/>
  <c r="U430" i="3"/>
  <c r="U431" i="3"/>
  <c r="U432" i="3"/>
  <c r="U433" i="3"/>
  <c r="U434" i="3"/>
  <c r="U435" i="3"/>
  <c r="U436" i="3"/>
  <c r="U437" i="3"/>
  <c r="U438" i="3"/>
  <c r="U439" i="3"/>
  <c r="U440" i="3"/>
  <c r="U441" i="3"/>
  <c r="U442" i="3"/>
  <c r="U443" i="3"/>
  <c r="U444" i="3"/>
  <c r="U445" i="3"/>
  <c r="U446" i="3"/>
  <c r="U447" i="3"/>
  <c r="U448" i="3"/>
  <c r="U449" i="3"/>
  <c r="U450" i="3"/>
  <c r="U451" i="3"/>
  <c r="U452" i="3"/>
  <c r="U453" i="3"/>
  <c r="U454" i="3"/>
  <c r="U455" i="3"/>
  <c r="U456" i="3"/>
  <c r="U457" i="3"/>
  <c r="U458" i="3"/>
  <c r="U459" i="3"/>
  <c r="U460" i="3"/>
  <c r="U461" i="3"/>
  <c r="U462" i="3"/>
  <c r="U463" i="3"/>
  <c r="U464" i="3"/>
  <c r="U465" i="3"/>
  <c r="U466" i="3"/>
  <c r="U467" i="3"/>
  <c r="U468" i="3"/>
  <c r="U469" i="3"/>
  <c r="U470" i="3"/>
  <c r="U471" i="3"/>
  <c r="U472" i="3"/>
  <c r="U473" i="3"/>
  <c r="U474" i="3"/>
  <c r="U475" i="3"/>
  <c r="U476" i="3"/>
  <c r="U477" i="3"/>
  <c r="U478" i="3"/>
  <c r="U479" i="3"/>
  <c r="U480" i="3"/>
  <c r="U481" i="3"/>
  <c r="U482" i="3"/>
  <c r="U483" i="3"/>
  <c r="U484" i="3"/>
  <c r="U485" i="3"/>
  <c r="U486" i="3"/>
  <c r="U487" i="3"/>
  <c r="U488" i="3"/>
  <c r="U489" i="3"/>
  <c r="U490" i="3"/>
  <c r="U491" i="3"/>
  <c r="U492" i="3"/>
  <c r="U493" i="3"/>
  <c r="U494" i="3"/>
  <c r="U495" i="3"/>
  <c r="U496" i="3"/>
  <c r="U497" i="3"/>
  <c r="U498" i="3"/>
  <c r="U499" i="3"/>
  <c r="U500" i="3"/>
  <c r="U501" i="3"/>
  <c r="U502" i="3"/>
  <c r="U503" i="3"/>
  <c r="U504" i="3"/>
  <c r="U505" i="3"/>
  <c r="U506" i="3"/>
  <c r="U507" i="3"/>
  <c r="U508" i="3"/>
  <c r="U509" i="3"/>
  <c r="U510" i="3"/>
  <c r="U511" i="3"/>
  <c r="U512" i="3"/>
  <c r="U513" i="3"/>
  <c r="U514" i="3"/>
  <c r="U515" i="3"/>
  <c r="U516" i="3"/>
  <c r="U517" i="3"/>
  <c r="U518" i="3"/>
  <c r="U519" i="3"/>
  <c r="U520" i="3"/>
  <c r="U521" i="3"/>
  <c r="U522" i="3"/>
  <c r="U523" i="3"/>
  <c r="U524" i="3"/>
  <c r="U525" i="3"/>
  <c r="U526" i="3"/>
  <c r="U527" i="3"/>
  <c r="U528" i="3"/>
  <c r="U529" i="3"/>
  <c r="U530" i="3"/>
  <c r="U531" i="3"/>
  <c r="U532" i="3"/>
  <c r="U533" i="3"/>
  <c r="U534" i="3"/>
  <c r="U535" i="3"/>
  <c r="U536" i="3"/>
  <c r="U537" i="3"/>
  <c r="U538" i="3"/>
  <c r="U539" i="3"/>
  <c r="U540" i="3"/>
  <c r="U541" i="3"/>
  <c r="U542" i="3"/>
  <c r="U543" i="3"/>
  <c r="U544" i="3"/>
  <c r="U545" i="3"/>
  <c r="U546" i="3"/>
  <c r="U547" i="3"/>
  <c r="U548" i="3"/>
  <c r="U549" i="3"/>
  <c r="U550" i="3"/>
  <c r="U551" i="3"/>
  <c r="U552" i="3"/>
  <c r="U553" i="3"/>
  <c r="U554" i="3"/>
  <c r="U555" i="3"/>
  <c r="U556" i="3"/>
  <c r="U557" i="3"/>
  <c r="U558" i="3"/>
  <c r="U559" i="3"/>
  <c r="U560" i="3"/>
  <c r="U561" i="3"/>
  <c r="U562" i="3"/>
  <c r="U563" i="3"/>
  <c r="U564" i="3"/>
  <c r="U565" i="3"/>
  <c r="U566" i="3"/>
  <c r="U567" i="3"/>
  <c r="U568" i="3"/>
  <c r="U569" i="3"/>
  <c r="U570" i="3"/>
  <c r="U571" i="3"/>
  <c r="U572" i="3"/>
  <c r="U573" i="3"/>
  <c r="U574" i="3"/>
  <c r="U575" i="3"/>
  <c r="U576" i="3"/>
  <c r="U577" i="3"/>
  <c r="U578" i="3"/>
  <c r="U579" i="3"/>
  <c r="U580" i="3"/>
  <c r="U581" i="3"/>
  <c r="U582" i="3"/>
  <c r="U583" i="3"/>
  <c r="U584" i="3"/>
  <c r="U585" i="3"/>
  <c r="U586" i="3"/>
  <c r="U587" i="3"/>
  <c r="U588" i="3"/>
  <c r="U589" i="3"/>
  <c r="U590" i="3"/>
  <c r="U591" i="3"/>
  <c r="U592" i="3"/>
  <c r="U593" i="3"/>
  <c r="U594" i="3"/>
  <c r="U595" i="3"/>
  <c r="U596" i="3"/>
  <c r="U597" i="3"/>
  <c r="U598" i="3"/>
  <c r="U599" i="3"/>
  <c r="U600" i="3"/>
  <c r="U601" i="3"/>
  <c r="U602" i="3"/>
  <c r="U603" i="3"/>
  <c r="U604" i="3"/>
  <c r="U605" i="3"/>
  <c r="U606" i="3"/>
  <c r="U607" i="3"/>
  <c r="U608" i="3"/>
  <c r="U609" i="3"/>
  <c r="U610" i="3"/>
  <c r="U611" i="3"/>
  <c r="U612" i="3"/>
  <c r="U613" i="3"/>
  <c r="U614" i="3"/>
  <c r="U615" i="3"/>
  <c r="U616" i="3"/>
  <c r="U617" i="3"/>
  <c r="U618" i="3"/>
  <c r="U619" i="3"/>
  <c r="U620" i="3"/>
  <c r="U621" i="3"/>
  <c r="U622" i="3"/>
  <c r="U623" i="3"/>
  <c r="U624" i="3"/>
  <c r="U625" i="3"/>
  <c r="U626" i="3"/>
  <c r="U627" i="3"/>
  <c r="U628" i="3"/>
  <c r="U629" i="3"/>
  <c r="U630" i="3"/>
  <c r="U631" i="3"/>
  <c r="U632" i="3"/>
  <c r="U633" i="3"/>
  <c r="U634" i="3"/>
  <c r="U635" i="3"/>
  <c r="U636" i="3"/>
  <c r="U637" i="3"/>
  <c r="U638" i="3"/>
  <c r="U639" i="3"/>
  <c r="U640" i="3"/>
  <c r="U641" i="3"/>
  <c r="U642" i="3"/>
  <c r="U643" i="3"/>
  <c r="U644" i="3"/>
  <c r="U645" i="3"/>
  <c r="U646" i="3"/>
  <c r="U647" i="3"/>
  <c r="U648" i="3"/>
  <c r="U649" i="3"/>
  <c r="U650" i="3"/>
  <c r="U651" i="3"/>
  <c r="U652" i="3"/>
  <c r="U653" i="3"/>
  <c r="U654" i="3"/>
  <c r="U655" i="3"/>
  <c r="U656" i="3"/>
  <c r="U657" i="3"/>
  <c r="U658" i="3"/>
  <c r="U659" i="3"/>
  <c r="U660" i="3"/>
  <c r="U661" i="3"/>
  <c r="U662" i="3"/>
  <c r="U663" i="3"/>
  <c r="U664" i="3"/>
  <c r="U665" i="3"/>
  <c r="U666" i="3"/>
  <c r="U667" i="3"/>
  <c r="U668" i="3"/>
  <c r="U669" i="3"/>
  <c r="U670" i="3"/>
  <c r="U671" i="3"/>
  <c r="U672" i="3"/>
  <c r="U673" i="3"/>
  <c r="U674" i="3"/>
  <c r="U675" i="3"/>
  <c r="U676" i="3"/>
  <c r="U677" i="3"/>
  <c r="U678" i="3"/>
  <c r="U679" i="3"/>
  <c r="U680" i="3"/>
  <c r="U681" i="3"/>
  <c r="U682" i="3"/>
  <c r="U683" i="3"/>
  <c r="U684" i="3"/>
  <c r="U685" i="3"/>
  <c r="U686" i="3"/>
  <c r="U687" i="3"/>
  <c r="U688" i="3"/>
  <c r="U689" i="3"/>
  <c r="U690" i="3"/>
  <c r="U691" i="3"/>
  <c r="U692" i="3"/>
  <c r="U693" i="3"/>
  <c r="U694" i="3"/>
  <c r="U695" i="3"/>
  <c r="U696" i="3"/>
  <c r="U697" i="3"/>
  <c r="U698" i="3"/>
  <c r="U699" i="3"/>
  <c r="U700" i="3"/>
  <c r="U701" i="3"/>
  <c r="U702" i="3"/>
  <c r="U703" i="3"/>
  <c r="U704" i="3"/>
  <c r="U705" i="3"/>
  <c r="U706" i="3"/>
  <c r="U707" i="3"/>
  <c r="U708" i="3"/>
  <c r="U709" i="3"/>
  <c r="U710" i="3"/>
  <c r="U711" i="3"/>
  <c r="U712" i="3"/>
  <c r="U713" i="3"/>
  <c r="U714" i="3"/>
  <c r="U715" i="3"/>
  <c r="U716" i="3"/>
  <c r="U717" i="3"/>
  <c r="U718" i="3"/>
  <c r="U719" i="3"/>
  <c r="U720" i="3"/>
  <c r="U721" i="3"/>
  <c r="U722" i="3"/>
  <c r="U723" i="3"/>
  <c r="U724" i="3"/>
  <c r="U725" i="3"/>
  <c r="U726" i="3"/>
  <c r="U727" i="3"/>
  <c r="U728" i="3"/>
  <c r="U729" i="3"/>
  <c r="U730" i="3"/>
  <c r="U731" i="3"/>
  <c r="U732" i="3"/>
  <c r="U733" i="3"/>
  <c r="U734" i="3"/>
  <c r="U735" i="3"/>
  <c r="U736" i="3"/>
  <c r="U737" i="3"/>
  <c r="U738" i="3"/>
  <c r="U739" i="3"/>
  <c r="U740" i="3"/>
  <c r="U741" i="3"/>
  <c r="U742" i="3"/>
  <c r="U743" i="3"/>
  <c r="U744" i="3"/>
  <c r="U745" i="3"/>
  <c r="U746" i="3"/>
  <c r="U747" i="3"/>
  <c r="U748" i="3"/>
  <c r="U749" i="3"/>
  <c r="U750" i="3"/>
  <c r="U751" i="3"/>
  <c r="U752" i="3"/>
  <c r="U753" i="3"/>
  <c r="U754" i="3"/>
  <c r="U755" i="3"/>
  <c r="U756" i="3"/>
  <c r="U757" i="3"/>
  <c r="U758" i="3"/>
  <c r="U759" i="3"/>
  <c r="U760" i="3"/>
  <c r="U761" i="3"/>
  <c r="U762" i="3"/>
  <c r="U763" i="3"/>
  <c r="U764" i="3"/>
  <c r="U765" i="3"/>
  <c r="U766" i="3"/>
  <c r="U767" i="3"/>
  <c r="U768" i="3"/>
  <c r="U769" i="3"/>
  <c r="U770" i="3"/>
  <c r="U771" i="3"/>
  <c r="U772" i="3"/>
  <c r="U773" i="3"/>
  <c r="U774" i="3"/>
  <c r="U775" i="3"/>
  <c r="U776" i="3"/>
  <c r="U777" i="3"/>
  <c r="U778" i="3"/>
  <c r="U779" i="3"/>
  <c r="U780" i="3"/>
  <c r="U781" i="3"/>
  <c r="U782" i="3"/>
  <c r="U783" i="3"/>
  <c r="U784" i="3"/>
  <c r="U785" i="3"/>
  <c r="U786" i="3"/>
  <c r="U787" i="3"/>
  <c r="U788" i="3"/>
  <c r="U789" i="3"/>
  <c r="U790" i="3"/>
  <c r="U791" i="3"/>
  <c r="U792" i="3"/>
  <c r="U793" i="3"/>
  <c r="U794" i="3"/>
  <c r="U795" i="3"/>
  <c r="U796" i="3"/>
  <c r="U797" i="3"/>
  <c r="U798" i="3"/>
  <c r="U799" i="3"/>
  <c r="U800" i="3"/>
  <c r="U801" i="3"/>
  <c r="U802" i="3"/>
  <c r="U803" i="3"/>
  <c r="U804" i="3"/>
  <c r="U805" i="3"/>
  <c r="U806" i="3"/>
  <c r="U807" i="3"/>
  <c r="U808" i="3"/>
  <c r="U809" i="3"/>
  <c r="U810" i="3"/>
  <c r="U811" i="3"/>
  <c r="U812" i="3"/>
  <c r="U813" i="3"/>
  <c r="U814" i="3"/>
  <c r="U815" i="3"/>
  <c r="U816" i="3"/>
  <c r="U817" i="3"/>
  <c r="U818" i="3"/>
  <c r="U819" i="3"/>
  <c r="U820" i="3"/>
  <c r="U821" i="3"/>
  <c r="U822" i="3"/>
  <c r="U823" i="3"/>
  <c r="U824" i="3"/>
  <c r="U825" i="3"/>
  <c r="U826" i="3"/>
  <c r="U827" i="3"/>
  <c r="U828" i="3"/>
  <c r="U829" i="3"/>
  <c r="U830" i="3"/>
  <c r="U831" i="3"/>
  <c r="U832" i="3"/>
  <c r="U833" i="3"/>
  <c r="U834" i="3"/>
  <c r="U835" i="3"/>
  <c r="U836" i="3"/>
  <c r="U837" i="3"/>
  <c r="U838" i="3"/>
  <c r="U839" i="3"/>
  <c r="U840" i="3"/>
  <c r="U841" i="3"/>
  <c r="U842" i="3"/>
  <c r="U843" i="3"/>
  <c r="U844" i="3"/>
  <c r="U845" i="3"/>
  <c r="U846" i="3"/>
  <c r="U847" i="3"/>
  <c r="U848" i="3"/>
  <c r="U849" i="3"/>
  <c r="U850" i="3"/>
  <c r="U851" i="3"/>
  <c r="U852" i="3"/>
  <c r="U853" i="3"/>
  <c r="U854" i="3"/>
  <c r="U855" i="3"/>
  <c r="U856" i="3"/>
  <c r="U857" i="3"/>
  <c r="U858" i="3"/>
  <c r="U859" i="3"/>
  <c r="U860" i="3"/>
  <c r="U861" i="3"/>
  <c r="U862" i="3"/>
  <c r="U863" i="3"/>
  <c r="U864" i="3"/>
  <c r="U865" i="3"/>
  <c r="U866" i="3"/>
  <c r="U867" i="3"/>
  <c r="U868" i="3"/>
  <c r="U869" i="3"/>
  <c r="U870" i="3"/>
  <c r="U871" i="3"/>
  <c r="U872" i="3"/>
  <c r="U873" i="3"/>
  <c r="U874" i="3"/>
  <c r="U875" i="3"/>
  <c r="U876" i="3"/>
  <c r="U877" i="3"/>
  <c r="U878" i="3"/>
  <c r="U879" i="3"/>
  <c r="U880" i="3"/>
  <c r="U881" i="3"/>
  <c r="U882" i="3"/>
  <c r="U883" i="3"/>
  <c r="U884" i="3"/>
  <c r="U885" i="3"/>
  <c r="U886" i="3"/>
  <c r="U887" i="3"/>
  <c r="U888" i="3"/>
  <c r="U889" i="3"/>
  <c r="U890" i="3"/>
  <c r="U891" i="3"/>
  <c r="U892" i="3"/>
  <c r="U893" i="3"/>
  <c r="U894" i="3"/>
  <c r="U895" i="3"/>
  <c r="U896" i="3"/>
  <c r="U897" i="3"/>
  <c r="U898" i="3"/>
  <c r="U899" i="3"/>
  <c r="U900" i="3"/>
  <c r="U901" i="3"/>
  <c r="U902" i="3"/>
  <c r="U903" i="3"/>
  <c r="U904" i="3"/>
  <c r="U905" i="3"/>
  <c r="U906" i="3"/>
  <c r="U907" i="3"/>
  <c r="U908" i="3"/>
  <c r="U909" i="3"/>
  <c r="U910" i="3"/>
  <c r="U911" i="3"/>
  <c r="U912" i="3"/>
  <c r="U913" i="3"/>
  <c r="U914" i="3"/>
  <c r="U915" i="3"/>
  <c r="U916" i="3"/>
  <c r="U917" i="3"/>
  <c r="U918" i="3"/>
  <c r="U919" i="3"/>
  <c r="U920" i="3"/>
  <c r="U921" i="3"/>
  <c r="U922" i="3"/>
  <c r="U923" i="3"/>
  <c r="U924" i="3"/>
  <c r="U925" i="3"/>
  <c r="U926" i="3"/>
  <c r="U927" i="3"/>
  <c r="U928" i="3"/>
  <c r="U929" i="3"/>
  <c r="U930" i="3"/>
  <c r="U931" i="3"/>
  <c r="U932" i="3"/>
  <c r="U933" i="3"/>
  <c r="U934" i="3"/>
  <c r="U935" i="3"/>
  <c r="U936" i="3"/>
  <c r="U937" i="3"/>
  <c r="U938" i="3"/>
  <c r="U939" i="3"/>
  <c r="U940" i="3"/>
  <c r="U941" i="3"/>
  <c r="U942" i="3"/>
  <c r="U943" i="3"/>
  <c r="U944" i="3"/>
  <c r="U945" i="3"/>
  <c r="U946" i="3"/>
  <c r="U947" i="3"/>
  <c r="U948" i="3"/>
  <c r="U949" i="3"/>
  <c r="U950" i="3"/>
  <c r="U951" i="3"/>
  <c r="U952" i="3"/>
  <c r="U953" i="3"/>
  <c r="U954" i="3"/>
  <c r="U955" i="3"/>
  <c r="U956" i="3"/>
  <c r="U957" i="3"/>
  <c r="U958" i="3"/>
  <c r="U959" i="3"/>
  <c r="U960" i="3"/>
  <c r="U961" i="3"/>
  <c r="U962" i="3"/>
  <c r="U963" i="3"/>
  <c r="U964" i="3"/>
  <c r="U965" i="3"/>
  <c r="U966" i="3"/>
  <c r="U967" i="3"/>
  <c r="U968" i="3"/>
  <c r="U969" i="3"/>
  <c r="U970" i="3"/>
  <c r="U971" i="3"/>
  <c r="U972" i="3"/>
  <c r="U973" i="3"/>
  <c r="U974" i="3"/>
  <c r="U975" i="3"/>
  <c r="U976" i="3"/>
  <c r="U977" i="3"/>
  <c r="U978" i="3"/>
  <c r="U979" i="3"/>
  <c r="U980" i="3"/>
  <c r="U981" i="3"/>
  <c r="U982" i="3"/>
  <c r="U983" i="3"/>
  <c r="U984" i="3"/>
  <c r="U985" i="3"/>
  <c r="U986" i="3"/>
  <c r="U987" i="3"/>
  <c r="U988" i="3"/>
  <c r="U989" i="3"/>
  <c r="U990" i="3"/>
  <c r="U991" i="3"/>
  <c r="U992" i="3"/>
  <c r="U993" i="3"/>
  <c r="U994" i="3"/>
  <c r="U995" i="3"/>
  <c r="U996" i="3"/>
  <c r="U997" i="3"/>
  <c r="U998" i="3"/>
  <c r="U999" i="3"/>
  <c r="U1000" i="3"/>
  <c r="U1001" i="3"/>
  <c r="U1002" i="3"/>
  <c r="U1003" i="3"/>
  <c r="U1004" i="3"/>
  <c r="U1005" i="3"/>
  <c r="U1006" i="3"/>
  <c r="U1007" i="3"/>
  <c r="U1008" i="3"/>
  <c r="U1009" i="3"/>
  <c r="U1010" i="3"/>
  <c r="U1011" i="3"/>
  <c r="U1012" i="3"/>
  <c r="U1013" i="3"/>
  <c r="U1014" i="3"/>
  <c r="U1015" i="3"/>
  <c r="U1016" i="3"/>
  <c r="U1017" i="3"/>
  <c r="U1018" i="3"/>
  <c r="U1019" i="3"/>
  <c r="U1020" i="3"/>
  <c r="U1021" i="3"/>
  <c r="U1022" i="3"/>
  <c r="U1023" i="3"/>
  <c r="U1024" i="3"/>
  <c r="U1025" i="3"/>
  <c r="U1026" i="3"/>
  <c r="U1027" i="3"/>
  <c r="U1028" i="3"/>
  <c r="U1029" i="3"/>
  <c r="U1030" i="3"/>
  <c r="U1031" i="3"/>
  <c r="U1032" i="3"/>
  <c r="U1033" i="3"/>
  <c r="U1034" i="3"/>
  <c r="U1035" i="3"/>
  <c r="U1036" i="3"/>
  <c r="U1037" i="3"/>
  <c r="U1038" i="3"/>
  <c r="U1039" i="3"/>
  <c r="U1040" i="3"/>
  <c r="U1041" i="3"/>
  <c r="U1042" i="3"/>
  <c r="U1043" i="3"/>
  <c r="U1044" i="3"/>
  <c r="U1045" i="3"/>
  <c r="U1046" i="3"/>
  <c r="U1047" i="3"/>
  <c r="U1048" i="3"/>
  <c r="U1049" i="3"/>
  <c r="U1050" i="3"/>
  <c r="U1051" i="3"/>
  <c r="U1052" i="3"/>
  <c r="U1053" i="3"/>
  <c r="U1054" i="3"/>
  <c r="U1055" i="3"/>
  <c r="U1056" i="3"/>
  <c r="U1057" i="3"/>
  <c r="U1058" i="3"/>
  <c r="U1059" i="3"/>
  <c r="U1060" i="3"/>
  <c r="U1061" i="3"/>
  <c r="U1062" i="3"/>
  <c r="U1063" i="3"/>
  <c r="U1064" i="3"/>
  <c r="U1065" i="3"/>
  <c r="U1066" i="3"/>
  <c r="U1067" i="3"/>
  <c r="U1068" i="3"/>
  <c r="U1069" i="3"/>
  <c r="U1070" i="3"/>
  <c r="U1071" i="3"/>
  <c r="U1072" i="3"/>
  <c r="U1073" i="3"/>
  <c r="U1074" i="3"/>
  <c r="U1075" i="3"/>
  <c r="U1076" i="3"/>
  <c r="U1077" i="3"/>
  <c r="U1078" i="3"/>
  <c r="U1079" i="3"/>
  <c r="U1080" i="3"/>
  <c r="U1081" i="3"/>
  <c r="U1082" i="3"/>
  <c r="U1083" i="3"/>
  <c r="U1084" i="3"/>
  <c r="U1085" i="3"/>
  <c r="U1086" i="3"/>
  <c r="U1087" i="3"/>
  <c r="U1088" i="3"/>
  <c r="U1089" i="3"/>
  <c r="U1090" i="3"/>
  <c r="U1091" i="3"/>
  <c r="U1092" i="3"/>
  <c r="U1093" i="3"/>
  <c r="U1094" i="3"/>
  <c r="U1095" i="3"/>
  <c r="U1096" i="3"/>
  <c r="U1097" i="3"/>
  <c r="U1098" i="3"/>
  <c r="U1099" i="3"/>
  <c r="U1100" i="3"/>
  <c r="U1101" i="3"/>
  <c r="U1102" i="3"/>
  <c r="U1103" i="3"/>
  <c r="U1104" i="3"/>
  <c r="U1105" i="3"/>
  <c r="U1106" i="3"/>
  <c r="U1107" i="3"/>
  <c r="U1108" i="3"/>
  <c r="U1109" i="3"/>
  <c r="U1110" i="3"/>
  <c r="U1111" i="3"/>
  <c r="U1112" i="3"/>
  <c r="U1113" i="3"/>
  <c r="U1114" i="3"/>
  <c r="U1115" i="3"/>
  <c r="U1116" i="3"/>
  <c r="U1117" i="3"/>
  <c r="U1118" i="3"/>
  <c r="U1119" i="3"/>
  <c r="U1120" i="3"/>
  <c r="U1121" i="3"/>
  <c r="U1122" i="3"/>
  <c r="U1123" i="3"/>
  <c r="U1124" i="3"/>
  <c r="U1125" i="3"/>
  <c r="U1126" i="3"/>
  <c r="U1127" i="3"/>
  <c r="U1128" i="3"/>
  <c r="U1129" i="3"/>
  <c r="U1130" i="3"/>
  <c r="U1131" i="3"/>
  <c r="U1132" i="3"/>
  <c r="U1133" i="3"/>
  <c r="U1134" i="3"/>
  <c r="U1135" i="3"/>
  <c r="U1136" i="3"/>
  <c r="U1137" i="3"/>
  <c r="U1138" i="3"/>
  <c r="U1139" i="3"/>
  <c r="U1140" i="3"/>
  <c r="U1141" i="3"/>
  <c r="U1142" i="3"/>
  <c r="U1143" i="3"/>
  <c r="U1144" i="3"/>
  <c r="U1145" i="3"/>
  <c r="U1146" i="3"/>
  <c r="U1147" i="3"/>
  <c r="U1148" i="3"/>
  <c r="U1149" i="3"/>
  <c r="U1150" i="3"/>
  <c r="U1151" i="3"/>
  <c r="U1152" i="3"/>
  <c r="U1153" i="3"/>
  <c r="U1154" i="3"/>
  <c r="U1155" i="3"/>
  <c r="U1156" i="3"/>
  <c r="U1157" i="3"/>
  <c r="U1158" i="3"/>
  <c r="U1159" i="3"/>
  <c r="U1160" i="3"/>
  <c r="U1161" i="3"/>
  <c r="U1162" i="3"/>
  <c r="U1163" i="3"/>
  <c r="U1164" i="3"/>
  <c r="U1165" i="3"/>
  <c r="U1166" i="3"/>
  <c r="U1167" i="3"/>
  <c r="U1168" i="3"/>
  <c r="U1169" i="3"/>
  <c r="U1170" i="3"/>
  <c r="U1171" i="3"/>
  <c r="U1172" i="3"/>
  <c r="U1173" i="3"/>
  <c r="U1174" i="3"/>
  <c r="U1175" i="3"/>
  <c r="U1176" i="3"/>
  <c r="U1177" i="3"/>
  <c r="U1178" i="3"/>
  <c r="U1179" i="3"/>
  <c r="U1180" i="3"/>
  <c r="U1181" i="3"/>
  <c r="U1182" i="3"/>
  <c r="U1183" i="3"/>
  <c r="U1184" i="3"/>
  <c r="U1185" i="3"/>
  <c r="U1186" i="3"/>
  <c r="U1187" i="3"/>
  <c r="U1188" i="3"/>
  <c r="U1189" i="3"/>
  <c r="U1190" i="3"/>
  <c r="U1191" i="3"/>
  <c r="U1192" i="3"/>
  <c r="U1193" i="3"/>
  <c r="U1194" i="3"/>
  <c r="U1195" i="3"/>
  <c r="U1196" i="3"/>
  <c r="U1197" i="3"/>
  <c r="U1198" i="3"/>
  <c r="U1199" i="3"/>
  <c r="U1200" i="3"/>
  <c r="U1201" i="3"/>
  <c r="U1202" i="3"/>
  <c r="U1203" i="3"/>
  <c r="U1204" i="3"/>
  <c r="U1205" i="3"/>
  <c r="U1206" i="3"/>
  <c r="U1207" i="3"/>
  <c r="U1208" i="3"/>
  <c r="U1209" i="3"/>
  <c r="U1210" i="3"/>
  <c r="U1211" i="3"/>
  <c r="U1212" i="3"/>
  <c r="U1213" i="3"/>
  <c r="U1214" i="3"/>
  <c r="U1215" i="3"/>
  <c r="U1216" i="3"/>
  <c r="U1217" i="3"/>
  <c r="U1218" i="3"/>
  <c r="U1219" i="3"/>
  <c r="U1220" i="3"/>
  <c r="U1221" i="3"/>
  <c r="U1222" i="3"/>
  <c r="U1223" i="3"/>
  <c r="U1224" i="3"/>
  <c r="U1225" i="3"/>
  <c r="U1226" i="3"/>
  <c r="U1227" i="3"/>
  <c r="U1228" i="3"/>
  <c r="U1229" i="3"/>
  <c r="U1230" i="3"/>
  <c r="U1231" i="3"/>
  <c r="U1232" i="3"/>
  <c r="U1233" i="3"/>
  <c r="U1234" i="3"/>
  <c r="U1235" i="3"/>
  <c r="U1236" i="3"/>
  <c r="U1237" i="3"/>
  <c r="U1238" i="3"/>
  <c r="U1239" i="3"/>
  <c r="U1240" i="3"/>
  <c r="U1241" i="3"/>
  <c r="U1242" i="3"/>
  <c r="U1243" i="3"/>
  <c r="U1244" i="3"/>
  <c r="U1245" i="3"/>
  <c r="U1246" i="3"/>
  <c r="U1247" i="3"/>
  <c r="U1248" i="3"/>
  <c r="U1249" i="3"/>
  <c r="U1250" i="3"/>
  <c r="U1251" i="3"/>
  <c r="U1252" i="3"/>
  <c r="U1253" i="3"/>
  <c r="U1254" i="3"/>
  <c r="U1255" i="3"/>
  <c r="U1256" i="3"/>
  <c r="U1257" i="3"/>
  <c r="U1258" i="3"/>
  <c r="U1259" i="3"/>
  <c r="U1260" i="3"/>
  <c r="U1261" i="3"/>
  <c r="U1262" i="3"/>
  <c r="U1263" i="3"/>
  <c r="U1264" i="3"/>
  <c r="U1265" i="3"/>
  <c r="U1266" i="3"/>
  <c r="U1267" i="3"/>
  <c r="U1268" i="3"/>
  <c r="U1269" i="3"/>
  <c r="U1270" i="3"/>
  <c r="U1271" i="3"/>
  <c r="U1272" i="3"/>
  <c r="U1273" i="3"/>
  <c r="U1274" i="3"/>
  <c r="U1275" i="3"/>
  <c r="U1276" i="3"/>
  <c r="U1277" i="3"/>
  <c r="U1278" i="3"/>
  <c r="U1279" i="3"/>
  <c r="U1280" i="3"/>
  <c r="U1281" i="3"/>
  <c r="U1282" i="3"/>
  <c r="U1283" i="3"/>
  <c r="U1284" i="3"/>
  <c r="U1285" i="3"/>
  <c r="U1286" i="3"/>
  <c r="U1287" i="3"/>
  <c r="U1288" i="3"/>
  <c r="U1289" i="3"/>
  <c r="U1290" i="3"/>
  <c r="U1291" i="3"/>
  <c r="U1292" i="3"/>
  <c r="U1293" i="3"/>
  <c r="U1294" i="3"/>
  <c r="U1295" i="3"/>
  <c r="U1296" i="3"/>
  <c r="U1297" i="3"/>
  <c r="U1298" i="3"/>
  <c r="U1299" i="3"/>
  <c r="U1300" i="3"/>
  <c r="U1301" i="3"/>
  <c r="U1302" i="3"/>
  <c r="U1303" i="3"/>
  <c r="U1304" i="3"/>
  <c r="U1305" i="3"/>
  <c r="U1306" i="3"/>
  <c r="U1307" i="3"/>
  <c r="U1308" i="3"/>
  <c r="U1309" i="3"/>
  <c r="U1310" i="3"/>
  <c r="U1311" i="3"/>
  <c r="U1312" i="3"/>
  <c r="U1313" i="3"/>
  <c r="U1314" i="3"/>
  <c r="U1315" i="3"/>
  <c r="U1316" i="3"/>
  <c r="U1317" i="3"/>
  <c r="U1318" i="3"/>
  <c r="U1319" i="3"/>
  <c r="U1320" i="3"/>
  <c r="U1321" i="3"/>
  <c r="U1322" i="3"/>
  <c r="U1323" i="3"/>
  <c r="U1324" i="3"/>
  <c r="U1325" i="3"/>
  <c r="U1326" i="3"/>
  <c r="U1327" i="3"/>
  <c r="U1328" i="3"/>
  <c r="U1329" i="3"/>
  <c r="U1330" i="3"/>
  <c r="U1331" i="3"/>
  <c r="U1332" i="3"/>
  <c r="U1333" i="3"/>
  <c r="U1334" i="3"/>
  <c r="U1335" i="3"/>
  <c r="U1336" i="3"/>
  <c r="U1337" i="3"/>
  <c r="U1338" i="3"/>
  <c r="U1339" i="3"/>
  <c r="U1340" i="3"/>
  <c r="U1341" i="3"/>
  <c r="U1342" i="3"/>
  <c r="U1343" i="3"/>
  <c r="U1344" i="3"/>
  <c r="U1345" i="3"/>
  <c r="U1346" i="3"/>
  <c r="U1347" i="3"/>
  <c r="U1348" i="3"/>
  <c r="U1349" i="3"/>
  <c r="U1350" i="3"/>
  <c r="U1351" i="3"/>
  <c r="U1352" i="3"/>
  <c r="U1353" i="3"/>
  <c r="U1354" i="3"/>
  <c r="U1355" i="3"/>
  <c r="U1356" i="3"/>
  <c r="U1357" i="3"/>
  <c r="U1358" i="3"/>
  <c r="U1359" i="3"/>
  <c r="U1360" i="3"/>
  <c r="U1361" i="3"/>
  <c r="U1362" i="3"/>
  <c r="U1363" i="3"/>
  <c r="U1364" i="3"/>
  <c r="U1365" i="3"/>
  <c r="U1366" i="3"/>
  <c r="U1367" i="3"/>
  <c r="U1368" i="3"/>
  <c r="U1369" i="3"/>
  <c r="U1370" i="3"/>
  <c r="U1371" i="3"/>
  <c r="U1372" i="3"/>
  <c r="U1373" i="3"/>
  <c r="U1374" i="3"/>
  <c r="U1375" i="3"/>
  <c r="U1376" i="3"/>
  <c r="U1377" i="3"/>
  <c r="U1378" i="3"/>
  <c r="U1379" i="3"/>
  <c r="U1380" i="3"/>
  <c r="U1381" i="3"/>
  <c r="U1382" i="3"/>
  <c r="U1383" i="3"/>
  <c r="U1384" i="3"/>
  <c r="U1385" i="3"/>
  <c r="U1386" i="3"/>
  <c r="U1387" i="3"/>
  <c r="U1388" i="3"/>
  <c r="U1389" i="3"/>
  <c r="U1390" i="3"/>
  <c r="U1391" i="3"/>
  <c r="U1392" i="3"/>
  <c r="U1393" i="3"/>
  <c r="U1394" i="3"/>
  <c r="U1395" i="3"/>
  <c r="U1396" i="3"/>
  <c r="U1397" i="3"/>
  <c r="U1398" i="3"/>
  <c r="U1399" i="3"/>
  <c r="U1400" i="3"/>
  <c r="U1401" i="3"/>
  <c r="U1402" i="3"/>
  <c r="U1403" i="3"/>
  <c r="U1404" i="3"/>
  <c r="U1405" i="3"/>
  <c r="U1406" i="3"/>
  <c r="U1407" i="3"/>
  <c r="U1408" i="3"/>
  <c r="U1409" i="3"/>
  <c r="U1410" i="3"/>
  <c r="U1411" i="3"/>
  <c r="U1412" i="3"/>
  <c r="U1413" i="3"/>
  <c r="U1414" i="3"/>
  <c r="U1415" i="3"/>
  <c r="U1416" i="3"/>
  <c r="U1417" i="3"/>
  <c r="U1418" i="3"/>
  <c r="U1419" i="3"/>
  <c r="U1420" i="3"/>
  <c r="U1421" i="3"/>
  <c r="U1422" i="3"/>
  <c r="U1423" i="3"/>
  <c r="U1424" i="3"/>
  <c r="U1425" i="3"/>
  <c r="U1426" i="3"/>
  <c r="U1427" i="3"/>
  <c r="U1428" i="3"/>
  <c r="U1429" i="3"/>
  <c r="U1430" i="3"/>
  <c r="U1431" i="3"/>
  <c r="U1432" i="3"/>
  <c r="U1433" i="3"/>
  <c r="U1434" i="3"/>
  <c r="U1435" i="3"/>
  <c r="U1436" i="3"/>
  <c r="U1437" i="3"/>
  <c r="U1438" i="3"/>
  <c r="U1439" i="3"/>
  <c r="U1440" i="3"/>
  <c r="U1441" i="3"/>
  <c r="U1442" i="3"/>
  <c r="U1443" i="3"/>
  <c r="U1444" i="3"/>
  <c r="U1445" i="3"/>
  <c r="U1446" i="3"/>
  <c r="U1447" i="3"/>
  <c r="U1448" i="3"/>
  <c r="U1449" i="3"/>
  <c r="U1450" i="3"/>
  <c r="U1451" i="3"/>
  <c r="U1452" i="3"/>
  <c r="U1453" i="3"/>
  <c r="U1454" i="3"/>
  <c r="U1455" i="3"/>
  <c r="U1456" i="3"/>
  <c r="U1457" i="3"/>
  <c r="U1458" i="3"/>
  <c r="U1459" i="3"/>
  <c r="U1460" i="3"/>
  <c r="U1461" i="3"/>
  <c r="U1462" i="3"/>
  <c r="U1463" i="3"/>
  <c r="U1464" i="3"/>
  <c r="U1465" i="3"/>
  <c r="U1466" i="3"/>
  <c r="U1467" i="3"/>
  <c r="U1468" i="3"/>
  <c r="U1469" i="3"/>
  <c r="U1470" i="3"/>
  <c r="U1471" i="3"/>
  <c r="U1472" i="3"/>
  <c r="U1473" i="3"/>
  <c r="U1474" i="3"/>
  <c r="U1475" i="3"/>
  <c r="U1476" i="3"/>
  <c r="U1477" i="3"/>
  <c r="U1478" i="3"/>
  <c r="U1479" i="3"/>
  <c r="U1480" i="3"/>
  <c r="U1481" i="3"/>
  <c r="U1482" i="3"/>
  <c r="U1483" i="3"/>
  <c r="U1484" i="3"/>
  <c r="U1485" i="3"/>
  <c r="U1486" i="3"/>
  <c r="U1487" i="3"/>
  <c r="U1488" i="3"/>
  <c r="U1489" i="3"/>
  <c r="U1490" i="3"/>
  <c r="U1491" i="3"/>
  <c r="U1492" i="3"/>
  <c r="U1493" i="3"/>
  <c r="U1494" i="3"/>
  <c r="U1495" i="3"/>
  <c r="U1496" i="3"/>
  <c r="U1497" i="3"/>
  <c r="U1498" i="3"/>
  <c r="U1499" i="3"/>
  <c r="U1500" i="3"/>
  <c r="U1501" i="3"/>
  <c r="U1502" i="3"/>
  <c r="U1503" i="3"/>
  <c r="U1504" i="3"/>
  <c r="U1505" i="3"/>
  <c r="U1506" i="3"/>
  <c r="U1507" i="3"/>
  <c r="U1508" i="3"/>
  <c r="U1509" i="3"/>
  <c r="U1510" i="3"/>
  <c r="U1511" i="3"/>
  <c r="U1512" i="3"/>
  <c r="U1513" i="3"/>
  <c r="U1514" i="3"/>
  <c r="U1515" i="3"/>
  <c r="U1516" i="3"/>
  <c r="U1517" i="3"/>
  <c r="U1518" i="3"/>
  <c r="U1519" i="3"/>
  <c r="U1520" i="3"/>
  <c r="U1521" i="3"/>
  <c r="U1522" i="3"/>
  <c r="U1523" i="3"/>
  <c r="U1524" i="3"/>
  <c r="U1525" i="3"/>
  <c r="U1526" i="3"/>
  <c r="U1527" i="3"/>
  <c r="U1528" i="3"/>
  <c r="U1529" i="3"/>
  <c r="U1530" i="3"/>
  <c r="U1531" i="3"/>
  <c r="U1532" i="3"/>
  <c r="U1533" i="3"/>
  <c r="U1534" i="3"/>
  <c r="U1535" i="3"/>
  <c r="U1536" i="3"/>
  <c r="U1537" i="3"/>
  <c r="U1538" i="3"/>
  <c r="U1539" i="3"/>
  <c r="U1540" i="3"/>
  <c r="U1541" i="3"/>
  <c r="U1542" i="3"/>
  <c r="U1543" i="3"/>
  <c r="U1544" i="3"/>
  <c r="U1545" i="3"/>
  <c r="U1546" i="3"/>
  <c r="U1547" i="3"/>
  <c r="U1548" i="3"/>
  <c r="U1549" i="3"/>
  <c r="U1550" i="3"/>
  <c r="U1551" i="3"/>
  <c r="U1552" i="3"/>
  <c r="U1553" i="3"/>
  <c r="U1554" i="3"/>
  <c r="U1555" i="3"/>
  <c r="U1556" i="3"/>
  <c r="U1557" i="3"/>
  <c r="U1558" i="3"/>
  <c r="U1559" i="3"/>
  <c r="U1560" i="3"/>
  <c r="U1561" i="3"/>
  <c r="U1562" i="3"/>
  <c r="U1563" i="3"/>
  <c r="U1564" i="3"/>
  <c r="U1565" i="3"/>
  <c r="U1566" i="3"/>
  <c r="U1567" i="3"/>
  <c r="U1568" i="3"/>
  <c r="U1569" i="3"/>
  <c r="U1570" i="3"/>
  <c r="U1571" i="3"/>
  <c r="U1572" i="3"/>
  <c r="U1573" i="3"/>
  <c r="U1574" i="3"/>
  <c r="U1575" i="3"/>
  <c r="U1576" i="3"/>
  <c r="U1577" i="3"/>
  <c r="U1578" i="3"/>
  <c r="U1579" i="3"/>
  <c r="U1580" i="3"/>
  <c r="U1581" i="3"/>
  <c r="U1582" i="3"/>
  <c r="U1583" i="3"/>
  <c r="U1584" i="3"/>
  <c r="U1585" i="3"/>
  <c r="U1586" i="3"/>
  <c r="U1587" i="3"/>
  <c r="U1588" i="3"/>
  <c r="U1589" i="3"/>
  <c r="U1590" i="3"/>
  <c r="U1591" i="3"/>
  <c r="U1592" i="3"/>
  <c r="U1593" i="3"/>
  <c r="U1594" i="3"/>
  <c r="U1595" i="3"/>
  <c r="U1596" i="3"/>
  <c r="U1597" i="3"/>
  <c r="U1598" i="3"/>
  <c r="U1599" i="3"/>
  <c r="U1600" i="3"/>
  <c r="U1601" i="3"/>
  <c r="U1602" i="3"/>
  <c r="U1603" i="3"/>
  <c r="U1604" i="3"/>
  <c r="U1605" i="3"/>
  <c r="U1606" i="3"/>
  <c r="U1607" i="3"/>
  <c r="U1608" i="3"/>
  <c r="U1609" i="3"/>
  <c r="U1610" i="3"/>
  <c r="U1611" i="3"/>
  <c r="U1612" i="3"/>
  <c r="U1613" i="3"/>
  <c r="U1614" i="3"/>
  <c r="U1615" i="3"/>
  <c r="U1616" i="3"/>
  <c r="U1617" i="3"/>
  <c r="U1618" i="3"/>
  <c r="U1619" i="3"/>
  <c r="U1620" i="3"/>
  <c r="U1621" i="3"/>
  <c r="U1622" i="3"/>
  <c r="U1623" i="3"/>
  <c r="U1624" i="3"/>
  <c r="U1625" i="3"/>
  <c r="U1626" i="3"/>
  <c r="U1627" i="3"/>
  <c r="U1628" i="3"/>
  <c r="U1629" i="3"/>
  <c r="U1630" i="3"/>
  <c r="U1631" i="3"/>
  <c r="U1632" i="3"/>
  <c r="U1633" i="3"/>
  <c r="U1634" i="3"/>
  <c r="U1635" i="3"/>
  <c r="U1636" i="3"/>
  <c r="U1637" i="3"/>
  <c r="U1638" i="3"/>
  <c r="U1639" i="3"/>
  <c r="U1640" i="3"/>
  <c r="U1641" i="3"/>
  <c r="U1642" i="3"/>
  <c r="U1643" i="3"/>
  <c r="U1644" i="3"/>
  <c r="U1645" i="3"/>
  <c r="U1646" i="3"/>
  <c r="U1647" i="3"/>
  <c r="U1648" i="3"/>
  <c r="U1649" i="3"/>
  <c r="U1650" i="3"/>
  <c r="U1651" i="3"/>
  <c r="U1652" i="3"/>
  <c r="U1653" i="3"/>
  <c r="U1654" i="3"/>
  <c r="U1655" i="3"/>
  <c r="U1656" i="3"/>
  <c r="U1657" i="3"/>
  <c r="U1658" i="3"/>
  <c r="U1659" i="3"/>
  <c r="U1660" i="3"/>
  <c r="U1661" i="3"/>
  <c r="U1662" i="3"/>
  <c r="U1663" i="3"/>
  <c r="U1664" i="3"/>
  <c r="U1665" i="3"/>
  <c r="U1666" i="3"/>
  <c r="U1667" i="3"/>
  <c r="U1668" i="3"/>
  <c r="U1669" i="3"/>
  <c r="U1670" i="3"/>
  <c r="U1671" i="3"/>
  <c r="U1672" i="3"/>
  <c r="U1673" i="3"/>
  <c r="U1674" i="3"/>
  <c r="U1675" i="3"/>
  <c r="U1676" i="3"/>
  <c r="U1677" i="3"/>
  <c r="U1678" i="3"/>
  <c r="U1679" i="3"/>
  <c r="U1680" i="3"/>
  <c r="U1681" i="3"/>
  <c r="U1682" i="3"/>
  <c r="U1683" i="3"/>
  <c r="U1684" i="3"/>
  <c r="U1685" i="3"/>
  <c r="U1686" i="3"/>
  <c r="U1687" i="3"/>
  <c r="U1688" i="3"/>
  <c r="U1689" i="3"/>
  <c r="U1690" i="3"/>
  <c r="U1691" i="3"/>
  <c r="U1692" i="3"/>
  <c r="U1693" i="3"/>
  <c r="U1694" i="3"/>
  <c r="U1695" i="3"/>
  <c r="U1696" i="3"/>
  <c r="U1697" i="3"/>
  <c r="U1698" i="3"/>
  <c r="U1699" i="3"/>
  <c r="U1700" i="3"/>
  <c r="U1701" i="3"/>
  <c r="U1702" i="3"/>
  <c r="U1703" i="3"/>
  <c r="U1704" i="3"/>
  <c r="U1705" i="3"/>
  <c r="U1706" i="3"/>
  <c r="U1707" i="3"/>
  <c r="U1708" i="3"/>
  <c r="U1709" i="3"/>
  <c r="U1710" i="3"/>
  <c r="U1711" i="3"/>
  <c r="U1712" i="3"/>
  <c r="U1713" i="3"/>
  <c r="U1714" i="3"/>
  <c r="U1715" i="3"/>
  <c r="U1716" i="3"/>
  <c r="U1717" i="3"/>
  <c r="U1718" i="3"/>
  <c r="U1719" i="3"/>
  <c r="U1720" i="3"/>
  <c r="U1721" i="3"/>
  <c r="U1722" i="3"/>
  <c r="U1723" i="3"/>
  <c r="U1724" i="3"/>
  <c r="U1725" i="3"/>
  <c r="U1726" i="3"/>
  <c r="U1727" i="3"/>
  <c r="U1728" i="3"/>
  <c r="U1729" i="3"/>
  <c r="U1730" i="3"/>
  <c r="U1731" i="3"/>
  <c r="U1732" i="3"/>
  <c r="U1733" i="3"/>
  <c r="U1734" i="3"/>
  <c r="U1735" i="3"/>
  <c r="U1736" i="3"/>
  <c r="U1737" i="3"/>
  <c r="U1738" i="3"/>
  <c r="U1739" i="3"/>
  <c r="U1740" i="3"/>
  <c r="U1741" i="3"/>
  <c r="U1742" i="3"/>
  <c r="U1743" i="3"/>
  <c r="U1744" i="3"/>
  <c r="U1745" i="3"/>
  <c r="U1746" i="3"/>
  <c r="U1747" i="3"/>
  <c r="U1748" i="3"/>
  <c r="U1749" i="3"/>
  <c r="U1750" i="3"/>
  <c r="U1751" i="3"/>
  <c r="U1752" i="3"/>
  <c r="U1753" i="3"/>
  <c r="U1754" i="3"/>
  <c r="U1755" i="3"/>
  <c r="U1756" i="3"/>
  <c r="U1757" i="3"/>
  <c r="U1758" i="3"/>
  <c r="U1759" i="3"/>
  <c r="U1760" i="3"/>
  <c r="U1761" i="3"/>
  <c r="U1762" i="3"/>
  <c r="U1763" i="3"/>
  <c r="U1764" i="3"/>
  <c r="U1765" i="3"/>
  <c r="U1766" i="3"/>
  <c r="U1767" i="3"/>
  <c r="U1768" i="3"/>
  <c r="U1769" i="3"/>
  <c r="U1770" i="3"/>
  <c r="U1771" i="3"/>
  <c r="U1772" i="3"/>
  <c r="U1773" i="3"/>
  <c r="U1774" i="3"/>
  <c r="U1775" i="3"/>
  <c r="U1776" i="3"/>
  <c r="U1777" i="3"/>
  <c r="U1778" i="3"/>
  <c r="U1779" i="3"/>
  <c r="U1780" i="3"/>
  <c r="U1781" i="3"/>
  <c r="U1782" i="3"/>
  <c r="U1783" i="3"/>
  <c r="U1784" i="3"/>
  <c r="U1785" i="3"/>
  <c r="U1786" i="3"/>
  <c r="U1787" i="3"/>
  <c r="U1788" i="3"/>
  <c r="U1789" i="3"/>
  <c r="U1790" i="3"/>
  <c r="U1791" i="3"/>
  <c r="U1792" i="3"/>
  <c r="U1793" i="3"/>
  <c r="U1794" i="3"/>
  <c r="U1795" i="3"/>
  <c r="U1796" i="3"/>
  <c r="U1797" i="3"/>
  <c r="U1798" i="3"/>
  <c r="U1799" i="3"/>
  <c r="U1800" i="3"/>
  <c r="U1801" i="3"/>
  <c r="U1802" i="3"/>
  <c r="U1803" i="3"/>
  <c r="U1804" i="3"/>
  <c r="U1805" i="3"/>
  <c r="U1806" i="3"/>
  <c r="U1807" i="3"/>
  <c r="U1808" i="3"/>
  <c r="U1809" i="3"/>
  <c r="U1810" i="3"/>
  <c r="U1811" i="3"/>
  <c r="U1812" i="3"/>
  <c r="U1813" i="3"/>
  <c r="U1814" i="3"/>
  <c r="U1815" i="3"/>
  <c r="U1816" i="3"/>
  <c r="U1817" i="3"/>
  <c r="U1818" i="3"/>
  <c r="U1819" i="3"/>
  <c r="U1820" i="3"/>
  <c r="U1821" i="3"/>
  <c r="U1822" i="3"/>
  <c r="U1823" i="3"/>
  <c r="U1824" i="3"/>
  <c r="U1825" i="3"/>
  <c r="U1826" i="3"/>
  <c r="U1827" i="3"/>
  <c r="U1828" i="3"/>
  <c r="U1829" i="3"/>
  <c r="U1830" i="3"/>
  <c r="U1831" i="3"/>
  <c r="U1832" i="3"/>
  <c r="U1833" i="3"/>
  <c r="U1834" i="3"/>
  <c r="U1835" i="3"/>
  <c r="U1836" i="3"/>
  <c r="U1837" i="3"/>
  <c r="U1838" i="3"/>
  <c r="U1839" i="3"/>
  <c r="U1840" i="3"/>
  <c r="U1841" i="3"/>
  <c r="U1842" i="3"/>
  <c r="U1843" i="3"/>
  <c r="U1844" i="3"/>
  <c r="U1845" i="3"/>
  <c r="U1846" i="3"/>
  <c r="U1847" i="3"/>
  <c r="U1848" i="3"/>
  <c r="U1849" i="3"/>
  <c r="U1850" i="3"/>
  <c r="U1851" i="3"/>
  <c r="U1852" i="3"/>
  <c r="U1853" i="3"/>
  <c r="U1854" i="3"/>
  <c r="U1855" i="3"/>
  <c r="U1856" i="3"/>
  <c r="U1857" i="3"/>
  <c r="U1858" i="3"/>
  <c r="U1859" i="3"/>
  <c r="U1860" i="3"/>
  <c r="U1861" i="3"/>
  <c r="U1862" i="3"/>
  <c r="U1863" i="3"/>
  <c r="U1864" i="3"/>
  <c r="U1865" i="3"/>
  <c r="U1866" i="3"/>
  <c r="U1867" i="3"/>
  <c r="U1868" i="3"/>
  <c r="U1869" i="3"/>
  <c r="U1870" i="3"/>
  <c r="U1871" i="3"/>
  <c r="U1872" i="3"/>
  <c r="U1873" i="3"/>
  <c r="U1874" i="3"/>
  <c r="U1875" i="3"/>
  <c r="U1876" i="3"/>
  <c r="U1877" i="3"/>
  <c r="U1878" i="3"/>
  <c r="U1879" i="3"/>
  <c r="U1880" i="3"/>
  <c r="U1881" i="3"/>
  <c r="U1882" i="3"/>
  <c r="U1883" i="3"/>
  <c r="U1884" i="3"/>
  <c r="U1885" i="3"/>
  <c r="U1886" i="3"/>
  <c r="U1887" i="3"/>
  <c r="U1888" i="3"/>
  <c r="U1889" i="3"/>
  <c r="U1890" i="3"/>
  <c r="U1891" i="3"/>
  <c r="U1892" i="3"/>
  <c r="U1893" i="3"/>
  <c r="U1894" i="3"/>
  <c r="U1895" i="3"/>
  <c r="U1896" i="3"/>
  <c r="U1897" i="3"/>
  <c r="U1898" i="3"/>
  <c r="U1899" i="3"/>
  <c r="U1900" i="3"/>
  <c r="U1901" i="3"/>
  <c r="U1902" i="3"/>
  <c r="U1903" i="3"/>
  <c r="U1904" i="3"/>
  <c r="U1905" i="3"/>
  <c r="U1906" i="3"/>
  <c r="U1907" i="3"/>
  <c r="U1908" i="3"/>
  <c r="U1909" i="3"/>
  <c r="U1910" i="3"/>
  <c r="U1911" i="3"/>
  <c r="U1912" i="3"/>
  <c r="U1913" i="3"/>
  <c r="U1914" i="3"/>
  <c r="U1915" i="3"/>
  <c r="U1916" i="3"/>
  <c r="U1917" i="3"/>
  <c r="U1918" i="3"/>
  <c r="U1919" i="3"/>
  <c r="U1920" i="3"/>
  <c r="U1921" i="3"/>
  <c r="U1922" i="3"/>
  <c r="U1923" i="3"/>
  <c r="U1924" i="3"/>
  <c r="U1925" i="3"/>
  <c r="U1926" i="3"/>
  <c r="U1927" i="3"/>
  <c r="U1928" i="3"/>
  <c r="U1929" i="3"/>
  <c r="U1930" i="3"/>
  <c r="U1931" i="3"/>
  <c r="U1932" i="3"/>
  <c r="U1933" i="3"/>
  <c r="U1934" i="3"/>
  <c r="U1935" i="3"/>
  <c r="U1936" i="3"/>
  <c r="U1937" i="3"/>
  <c r="U1938" i="3"/>
  <c r="U1939" i="3"/>
  <c r="U1940" i="3"/>
  <c r="U1941" i="3"/>
  <c r="U1942" i="3"/>
  <c r="U1943" i="3"/>
  <c r="U1944" i="3"/>
  <c r="U1945" i="3"/>
  <c r="U1946" i="3"/>
  <c r="U1947" i="3"/>
  <c r="U1948" i="3"/>
  <c r="U1949" i="3"/>
  <c r="U1950" i="3"/>
  <c r="U1951" i="3"/>
  <c r="U1952" i="3"/>
  <c r="U1953" i="3"/>
  <c r="U1954" i="3"/>
  <c r="U1955" i="3"/>
  <c r="U1956" i="3"/>
  <c r="U1957" i="3"/>
  <c r="U1958" i="3"/>
  <c r="U1959" i="3"/>
  <c r="U1960" i="3"/>
  <c r="U1961" i="3"/>
  <c r="U1962" i="3"/>
  <c r="U1963" i="3"/>
  <c r="U1964" i="3"/>
  <c r="U1965" i="3"/>
  <c r="U1966" i="3"/>
  <c r="U1967" i="3"/>
  <c r="U1968" i="3"/>
  <c r="U1969" i="3"/>
  <c r="U1970" i="3"/>
  <c r="U1971" i="3"/>
  <c r="U1972" i="3"/>
  <c r="U1973" i="3"/>
  <c r="U1974" i="3"/>
  <c r="U1975" i="3"/>
  <c r="U1976" i="3"/>
  <c r="U1977" i="3"/>
  <c r="U1978" i="3"/>
  <c r="U1979" i="3"/>
  <c r="U1980" i="3"/>
  <c r="U1981" i="3"/>
  <c r="U1982" i="3"/>
  <c r="U1983" i="3"/>
  <c r="U1984" i="3"/>
  <c r="U1985" i="3"/>
  <c r="U1986" i="3"/>
  <c r="U1987" i="3"/>
  <c r="U1988" i="3"/>
  <c r="U1989" i="3"/>
  <c r="U1990" i="3"/>
  <c r="U1991" i="3"/>
  <c r="U1992" i="3"/>
  <c r="U1993" i="3"/>
  <c r="U1994" i="3"/>
  <c r="U1995" i="3"/>
  <c r="U1996" i="3"/>
  <c r="U1997" i="3"/>
  <c r="U1998" i="3"/>
  <c r="U1999" i="3"/>
  <c r="U2000" i="3"/>
  <c r="U2001" i="3"/>
  <c r="U2002" i="3"/>
  <c r="U2003" i="3"/>
  <c r="U2004" i="3"/>
  <c r="U2005" i="3"/>
  <c r="U2006" i="3"/>
  <c r="U2007" i="3"/>
  <c r="U2008" i="3"/>
  <c r="U2009" i="3"/>
  <c r="U2010" i="3"/>
  <c r="U2011" i="3"/>
  <c r="U2012" i="3"/>
  <c r="U2013" i="3"/>
  <c r="U2014" i="3"/>
  <c r="U2015" i="3"/>
  <c r="U2016" i="3"/>
  <c r="U2017" i="3"/>
  <c r="U2018" i="3"/>
  <c r="U2019" i="3"/>
  <c r="U2020" i="3"/>
  <c r="U2021" i="3"/>
  <c r="U2022" i="3"/>
  <c r="U2023" i="3"/>
  <c r="U2024" i="3"/>
  <c r="U2025" i="3"/>
  <c r="U2026" i="3"/>
  <c r="U2027" i="3"/>
  <c r="U2028" i="3"/>
  <c r="U2029" i="3"/>
  <c r="U2030" i="3"/>
  <c r="U2031" i="3"/>
  <c r="U2032" i="3"/>
  <c r="U2033" i="3"/>
  <c r="U2034" i="3"/>
  <c r="U2035" i="3"/>
  <c r="U2036" i="3"/>
  <c r="U2037" i="3"/>
  <c r="U2038" i="3"/>
  <c r="U2039" i="3"/>
  <c r="U2040" i="3"/>
  <c r="U2041" i="3"/>
  <c r="U2042" i="3"/>
  <c r="U2043" i="3"/>
  <c r="U2044" i="3"/>
  <c r="U2045" i="3"/>
  <c r="U2046" i="3"/>
  <c r="U2047" i="3"/>
  <c r="U2048" i="3"/>
  <c r="U2049" i="3"/>
  <c r="U2050" i="3"/>
  <c r="U2051" i="3"/>
  <c r="U2052" i="3"/>
  <c r="U2053" i="3"/>
  <c r="U2054" i="3"/>
  <c r="U2055" i="3"/>
  <c r="U2056" i="3"/>
  <c r="U2057" i="3"/>
  <c r="U2058" i="3"/>
  <c r="U2059" i="3"/>
  <c r="U2060" i="3"/>
  <c r="U2061" i="3"/>
  <c r="U2062" i="3"/>
  <c r="U2063" i="3"/>
  <c r="U2064" i="3"/>
  <c r="U2065" i="3"/>
  <c r="U2066" i="3"/>
  <c r="U2067" i="3"/>
  <c r="U2068" i="3"/>
  <c r="U2069" i="3"/>
  <c r="U2070" i="3"/>
  <c r="U2071" i="3"/>
  <c r="U2072" i="3"/>
  <c r="U2073" i="3"/>
  <c r="U2074" i="3"/>
  <c r="U2075" i="3"/>
  <c r="U2076" i="3"/>
  <c r="U2077" i="3"/>
  <c r="U2078" i="3"/>
  <c r="U2079" i="3"/>
  <c r="U2080" i="3"/>
  <c r="U2081" i="3"/>
  <c r="U2082" i="3"/>
  <c r="U2083" i="3"/>
  <c r="U2084" i="3"/>
  <c r="U2085" i="3"/>
  <c r="U2086" i="3"/>
  <c r="U2087" i="3"/>
  <c r="U2088" i="3"/>
  <c r="U2089" i="3"/>
  <c r="U2090" i="3"/>
  <c r="U2091" i="3"/>
  <c r="U2092" i="3"/>
  <c r="U2093" i="3"/>
  <c r="U2094" i="3"/>
  <c r="U2095" i="3"/>
  <c r="U2096" i="3"/>
  <c r="U2097" i="3"/>
  <c r="U2098" i="3"/>
  <c r="U2099" i="3"/>
  <c r="U2100" i="3"/>
  <c r="U2101" i="3"/>
  <c r="U2102" i="3"/>
  <c r="U2103" i="3"/>
  <c r="U2104" i="3"/>
  <c r="U2105" i="3"/>
  <c r="U2106" i="3"/>
  <c r="U2107" i="3"/>
  <c r="U2108" i="3"/>
  <c r="U2109" i="3"/>
  <c r="U2110" i="3"/>
  <c r="U2111" i="3"/>
  <c r="U2112" i="3"/>
  <c r="U2113" i="3"/>
  <c r="U2114" i="3"/>
  <c r="U2115" i="3"/>
  <c r="U2116" i="3"/>
  <c r="U2117" i="3"/>
  <c r="U2118" i="3"/>
  <c r="U2119" i="3"/>
  <c r="U2120" i="3"/>
  <c r="U2121" i="3"/>
  <c r="U2122" i="3"/>
  <c r="U2123" i="3"/>
  <c r="U2124" i="3"/>
  <c r="U2125" i="3"/>
  <c r="U2126" i="3"/>
  <c r="U2127" i="3"/>
  <c r="U2128" i="3"/>
  <c r="U2129" i="3"/>
  <c r="U2130" i="3"/>
  <c r="U2131" i="3"/>
  <c r="U2132" i="3"/>
  <c r="U2133" i="3"/>
  <c r="U2134" i="3"/>
  <c r="U2135" i="3"/>
  <c r="U2136" i="3"/>
  <c r="U2137" i="3"/>
  <c r="U2138" i="3"/>
  <c r="U2139" i="3"/>
  <c r="U2140" i="3"/>
  <c r="U2141" i="3"/>
  <c r="U2142" i="3"/>
  <c r="U2143" i="3"/>
  <c r="U2144" i="3"/>
  <c r="U2145" i="3"/>
  <c r="U2146" i="3"/>
  <c r="U2147" i="3"/>
  <c r="U2148" i="3"/>
  <c r="U2149" i="3"/>
  <c r="U2150" i="3"/>
  <c r="U2151" i="3"/>
  <c r="U2152" i="3"/>
  <c r="U2153" i="3"/>
  <c r="U2154" i="3"/>
  <c r="U2155" i="3"/>
  <c r="U2156" i="3"/>
  <c r="U2157" i="3"/>
  <c r="U2158" i="3"/>
  <c r="U2159" i="3"/>
  <c r="U2160" i="3"/>
  <c r="U2161" i="3"/>
  <c r="U2162" i="3"/>
  <c r="U2163" i="3"/>
  <c r="U2164" i="3"/>
  <c r="U2165" i="3"/>
  <c r="U2166" i="3"/>
  <c r="U2167" i="3"/>
  <c r="U2168" i="3"/>
  <c r="U2169" i="3"/>
  <c r="U2170" i="3"/>
  <c r="U2171" i="3"/>
  <c r="U2172" i="3"/>
  <c r="U2173" i="3"/>
  <c r="U2174" i="3"/>
  <c r="U2175" i="3"/>
  <c r="U2176" i="3"/>
  <c r="U2177" i="3"/>
  <c r="U2178" i="3"/>
  <c r="U2179" i="3"/>
  <c r="U2180" i="3"/>
  <c r="U2181" i="3"/>
  <c r="U2182" i="3"/>
  <c r="U2183" i="3"/>
  <c r="U2184" i="3"/>
  <c r="U2185" i="3"/>
  <c r="U2186" i="3"/>
  <c r="U2187" i="3"/>
  <c r="U2188" i="3"/>
  <c r="U2189" i="3"/>
  <c r="U2190" i="3"/>
  <c r="U2191" i="3"/>
  <c r="U2192" i="3"/>
  <c r="U2193" i="3"/>
  <c r="U2194" i="3"/>
  <c r="U2195" i="3"/>
  <c r="U2196" i="3"/>
  <c r="U2197" i="3"/>
  <c r="U2198" i="3"/>
  <c r="U2199" i="3"/>
  <c r="U2200" i="3"/>
  <c r="U2201" i="3"/>
  <c r="U2202" i="3"/>
  <c r="U2203" i="3"/>
  <c r="U2204" i="3"/>
  <c r="U2205" i="3"/>
  <c r="U2206" i="3"/>
  <c r="U2207" i="3"/>
  <c r="U2208" i="3"/>
  <c r="U2209" i="3"/>
  <c r="U2210" i="3"/>
  <c r="U2211" i="3"/>
  <c r="U2212" i="3"/>
  <c r="U2213" i="3"/>
  <c r="U2214" i="3"/>
  <c r="U2215" i="3"/>
  <c r="U2216" i="3"/>
  <c r="U2217" i="3"/>
  <c r="U2218" i="3"/>
  <c r="U2219" i="3"/>
  <c r="U2220" i="3"/>
  <c r="U2221" i="3"/>
  <c r="U2222" i="3"/>
  <c r="U2223" i="3"/>
  <c r="U2224" i="3"/>
  <c r="U2225" i="3"/>
  <c r="U2226" i="3"/>
  <c r="U2227" i="3"/>
  <c r="U2228" i="3"/>
  <c r="U2229" i="3"/>
  <c r="U2230" i="3"/>
  <c r="U2231" i="3"/>
  <c r="U2232" i="3"/>
  <c r="U2233" i="3"/>
  <c r="U2234" i="3"/>
  <c r="U2235" i="3"/>
  <c r="U2236" i="3"/>
  <c r="U2237" i="3"/>
  <c r="U2238" i="3"/>
  <c r="U2239" i="3"/>
  <c r="U2240" i="3"/>
  <c r="U2241" i="3"/>
  <c r="U2242" i="3"/>
  <c r="U2243" i="3"/>
  <c r="U2244" i="3"/>
  <c r="U2245" i="3"/>
  <c r="U2246" i="3"/>
  <c r="U2247" i="3"/>
  <c r="U2248" i="3"/>
  <c r="U2249" i="3"/>
  <c r="U2250" i="3"/>
  <c r="U2251" i="3"/>
  <c r="U2252" i="3"/>
  <c r="U2253" i="3"/>
  <c r="U2254" i="3"/>
  <c r="U2255" i="3"/>
  <c r="U2256" i="3"/>
  <c r="U2257" i="3"/>
  <c r="U2258" i="3"/>
  <c r="U2259" i="3"/>
  <c r="U2260" i="3"/>
  <c r="U2261" i="3"/>
  <c r="U2262" i="3"/>
  <c r="U2263" i="3"/>
  <c r="U2264" i="3"/>
  <c r="U2265" i="3"/>
  <c r="U2266" i="3"/>
  <c r="U2267" i="3"/>
  <c r="U2268" i="3"/>
  <c r="U2269" i="3"/>
  <c r="U2270" i="3"/>
  <c r="U2271" i="3"/>
  <c r="U2272" i="3"/>
  <c r="U2273" i="3"/>
  <c r="U2274" i="3"/>
  <c r="U2275" i="3"/>
  <c r="U2276" i="3"/>
  <c r="U2277" i="3"/>
  <c r="U2278" i="3"/>
  <c r="U2279" i="3"/>
  <c r="U2280" i="3"/>
  <c r="U2281" i="3"/>
  <c r="U2282" i="3"/>
  <c r="U2283" i="3"/>
  <c r="U2284" i="3"/>
  <c r="U2285" i="3"/>
  <c r="U2286" i="3"/>
  <c r="U2287" i="3"/>
  <c r="U2288" i="3"/>
  <c r="U2289" i="3"/>
  <c r="U2290" i="3"/>
  <c r="U2291" i="3"/>
  <c r="U2292" i="3"/>
  <c r="U2293" i="3"/>
  <c r="U2294" i="3"/>
  <c r="U2295" i="3"/>
  <c r="U2296" i="3"/>
  <c r="U2297" i="3"/>
  <c r="U2298" i="3"/>
  <c r="U2299" i="3"/>
  <c r="U2300" i="3"/>
  <c r="U2301" i="3"/>
  <c r="U2302" i="3"/>
  <c r="U2303" i="3"/>
  <c r="U2304" i="3"/>
  <c r="U2305" i="3"/>
  <c r="U13" i="3" l="1"/>
  <c r="U14" i="3"/>
  <c r="U15" i="3"/>
  <c r="U2306" i="3"/>
  <c r="U12" i="3"/>
  <c r="I3" i="26" l="1" a="1"/>
  <c r="I3" i="26" s="1"/>
  <c r="E30" i="1" l="1"/>
  <c r="E32" i="1"/>
  <c r="E33" i="1"/>
  <c r="E31" i="1"/>
  <c r="A3" i="3" l="1"/>
  <c r="B3" i="4"/>
  <c r="B4" i="4"/>
  <c r="B3" i="16"/>
  <c r="B4" i="16"/>
  <c r="B4" i="1"/>
  <c r="B3" i="1"/>
  <c r="E34" i="1" l="1"/>
  <c r="A4" i="3"/>
  <c r="G23" i="20" l="1"/>
  <c r="H23" i="20" s="1"/>
  <c r="G24" i="20"/>
  <c r="H24" i="20" s="1"/>
  <c r="G39" i="20"/>
  <c r="H39" i="20" s="1"/>
  <c r="G38" i="20"/>
  <c r="H38" i="20" s="1"/>
  <c r="G37" i="20"/>
  <c r="H37" i="20" s="1"/>
  <c r="G36" i="20"/>
  <c r="H36" i="20" s="1"/>
  <c r="G35" i="20"/>
  <c r="H35" i="20" s="1"/>
  <c r="G34" i="20"/>
  <c r="H34" i="20" s="1"/>
  <c r="G33" i="20"/>
  <c r="H33" i="20" s="1"/>
  <c r="G32" i="20"/>
  <c r="H32" i="20" s="1"/>
  <c r="G31" i="20"/>
  <c r="H31" i="20" s="1"/>
  <c r="G30" i="20"/>
  <c r="H30" i="20" s="1"/>
  <c r="G29" i="20"/>
  <c r="H29" i="20" s="1"/>
  <c r="G28" i="20"/>
  <c r="H28" i="20" s="1"/>
  <c r="G27" i="20"/>
  <c r="H27" i="20" s="1"/>
  <c r="G26" i="20"/>
  <c r="H26" i="20" s="1"/>
  <c r="G25" i="20"/>
  <c r="H25" i="20"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<sst xmlns="http://schemas.openxmlformats.org/spreadsheetml/2006/main" count="21548" uniqueCount="5058">
  <si>
    <t>PWS Information</t>
  </si>
  <si>
    <t>Inventory Summary</t>
  </si>
  <si>
    <t>Detailed Inventory</t>
  </si>
  <si>
    <t>System-Owned Portion</t>
  </si>
  <si>
    <t>Customer-Owned Portion</t>
  </si>
  <si>
    <t xml:space="preserve">Classification for Entire Service Line </t>
  </si>
  <si>
    <t>Lead</t>
  </si>
  <si>
    <t>Galvanized Requiring Replacement</t>
  </si>
  <si>
    <t>Non-Lead</t>
  </si>
  <si>
    <t>Lead Status Unknown</t>
  </si>
  <si>
    <t>N/A</t>
  </si>
  <si>
    <t>Facility Information</t>
  </si>
  <si>
    <t>PWSID:</t>
  </si>
  <si>
    <t>Population Served (number of people):</t>
  </si>
  <si>
    <t>Number of Service Connections:</t>
  </si>
  <si>
    <t>PWS Type:</t>
  </si>
  <si>
    <t xml:space="preserve">                CWS                    NTNCWS</t>
  </si>
  <si>
    <t>If you are a CWS, do multi-family residences comprise at least 20% of the structures you serve?</t>
  </si>
  <si>
    <t>Mailing Address</t>
  </si>
  <si>
    <t>Street or P.O. Box:</t>
  </si>
  <si>
    <t>City or Town:</t>
  </si>
  <si>
    <t>State:</t>
  </si>
  <si>
    <t>Zip Code:</t>
  </si>
  <si>
    <t>Name:</t>
  </si>
  <si>
    <t>Title:</t>
  </si>
  <si>
    <t>Telephone:</t>
  </si>
  <si>
    <t>Email:</t>
  </si>
  <si>
    <t>Inventory Methodology</t>
  </si>
  <si>
    <t>Enter Date Last Updated:</t>
  </si>
  <si>
    <r>
      <rPr>
        <b/>
        <i/>
        <sz val="11"/>
        <color theme="1"/>
        <rFont val="Calibri"/>
        <family val="2"/>
        <scheme val="minor"/>
      </rPr>
      <t>Purpose of this worksheet:</t>
    </r>
    <r>
      <rPr>
        <i/>
        <sz val="11"/>
        <color theme="1"/>
        <rFont val="Calibri"/>
        <family val="2"/>
        <scheme val="minor"/>
      </rPr>
      <t xml:space="preserve"> For water systems to document the methods and resources they used to develop and update their inventory.</t>
    </r>
  </si>
  <si>
    <t xml:space="preserve">Part 1: Historical Records Review </t>
  </si>
  <si>
    <t>Type of Record</t>
  </si>
  <si>
    <t>Part 2: Identifying Service Line Material During Normal Operations</t>
  </si>
  <si>
    <t xml:space="preserve">1. During which normal operating activities are you collecting information on service line material? Check all that apply. </t>
  </si>
  <si>
    <t xml:space="preserve">          Water meter reading</t>
  </si>
  <si>
    <t xml:space="preserve">          Water main repair or replacement</t>
  </si>
  <si>
    <t xml:space="preserve">          Water meter repair or replacement</t>
  </si>
  <si>
    <t xml:space="preserve">          Backflow prevention device inspection</t>
  </si>
  <si>
    <t xml:space="preserve">          Service line repair or replacement</t>
  </si>
  <si>
    <t xml:space="preserve">          Other</t>
  </si>
  <si>
    <t>If "Other", please explain:</t>
  </si>
  <si>
    <t>2. Did you develop or revise standard operating procedures to collect service line material information 
    during normal operation?</t>
  </si>
  <si>
    <t xml:space="preserve">    If "Yes", please describe:</t>
  </si>
  <si>
    <t>Part 3:  Service Line Investigations</t>
  </si>
  <si>
    <t xml:space="preserve">          Visual Inspection at the Meter Pit</t>
  </si>
  <si>
    <t xml:space="preserve">          Water Quality Sampling - Other</t>
  </si>
  <si>
    <t xml:space="preserve">          Customer Self-Identification</t>
  </si>
  <si>
    <t xml:space="preserve">          Mechanical Excavation</t>
  </si>
  <si>
    <t xml:space="preserve">          CCTV Inspection at Curb Box - External</t>
  </si>
  <si>
    <t xml:space="preserve">          Vacuum Excavation</t>
  </si>
  <si>
    <t xml:space="preserve">          CCTV Inspection at Curb Box - Internal</t>
  </si>
  <si>
    <t xml:space="preserve">          Water Quality Sampling - Targeted</t>
  </si>
  <si>
    <t xml:space="preserve">          Water Quality Sampling - Flushed</t>
  </si>
  <si>
    <t xml:space="preserve">          Water Quality sampling - Sequential</t>
  </si>
  <si>
    <t>Part 1.  General Information</t>
  </si>
  <si>
    <r>
      <t xml:space="preserve">1. Is this the </t>
    </r>
    <r>
      <rPr>
        <b/>
        <sz val="11"/>
        <rFont val="Calibri"/>
        <family val="2"/>
        <scheme val="minor"/>
      </rPr>
      <t>Initial Inventory</t>
    </r>
    <r>
      <rPr>
        <sz val="11"/>
        <rFont val="Calibri"/>
        <family val="2"/>
        <scheme val="minor"/>
      </rPr>
      <t xml:space="preserve"> or an </t>
    </r>
    <r>
      <rPr>
        <b/>
        <sz val="11"/>
        <rFont val="Calibri"/>
        <family val="2"/>
        <scheme val="minor"/>
      </rPr>
      <t>Inventory Update</t>
    </r>
    <r>
      <rPr>
        <sz val="11"/>
        <rFont val="Calibri"/>
        <family val="2"/>
        <scheme val="minor"/>
      </rPr>
      <t>?</t>
    </r>
  </si>
  <si>
    <t>Part 2.  Inventory Format</t>
  </si>
  <si>
    <t>Service Line Material Classification</t>
  </si>
  <si>
    <t>Definition</t>
  </si>
  <si>
    <r>
      <t>Any portion of the service line is known to be made of lead.</t>
    </r>
    <r>
      <rPr>
        <vertAlign val="superscript"/>
        <sz val="11"/>
        <color theme="1"/>
        <rFont val="Calibri"/>
        <family val="2"/>
        <scheme val="minor"/>
      </rPr>
      <t>2</t>
    </r>
  </si>
  <si>
    <t>Galvanized Requiring Replacement (GRR)</t>
  </si>
  <si>
    <t>All portions of the service line are known NOT to be lead or GRR through an evidence-based record, method, or technique.</t>
  </si>
  <si>
    <t>The service line material is not known to be lead or GRR. For the entire service line or a portion of it (in cases of split ownership), there is not enough evidence to support material classification.</t>
  </si>
  <si>
    <t>TOTAL</t>
  </si>
  <si>
    <t>Notes</t>
  </si>
  <si>
    <t>Date Last Updated:</t>
  </si>
  <si>
    <t xml:space="preserve"> </t>
  </si>
  <si>
    <t>Location Information</t>
  </si>
  <si>
    <t>Unique Service Line ID</t>
  </si>
  <si>
    <t>Sensitive Population? (Y/N)</t>
  </si>
  <si>
    <t>If Non-Lead,
Was Material Ever Previously Lead?</t>
  </si>
  <si>
    <t>Service Line Installation Date</t>
  </si>
  <si>
    <t>Basis of Material Classification</t>
  </si>
  <si>
    <t>Was the Service Line Material Field Verified?</t>
  </si>
  <si>
    <t>Building Type Connected to Service Line</t>
  </si>
  <si>
    <t>Point-of-Entry or Point-of-Use Treatment Present?</t>
  </si>
  <si>
    <t xml:space="preserve"> Current LCR Sampling Site?</t>
  </si>
  <si>
    <t>Street Address</t>
  </si>
  <si>
    <t>Other Location Identifier</t>
  </si>
  <si>
    <t>Describe the Field Verification Method</t>
  </si>
  <si>
    <t>Enter the Date of Field Verification</t>
  </si>
  <si>
    <t>No</t>
  </si>
  <si>
    <t>Non-Lead - Plastic</t>
  </si>
  <si>
    <t>Yes</t>
  </si>
  <si>
    <t>Installation date is after the lead ban</t>
  </si>
  <si>
    <t>Visual inspection at meter pit</t>
  </si>
  <si>
    <t>Single Family Residence</t>
  </si>
  <si>
    <t xml:space="preserve"> No</t>
  </si>
  <si>
    <t>Installation record (e.g., tap card)</t>
  </si>
  <si>
    <t>Water Quality Sampling - Targeted</t>
  </si>
  <si>
    <t>Galvanized</t>
  </si>
  <si>
    <t>Non-Lead - Copper</t>
  </si>
  <si>
    <t>Don't know</t>
  </si>
  <si>
    <t>Service line repair or replacement record</t>
  </si>
  <si>
    <t>Other</t>
  </si>
  <si>
    <t>Unknown</t>
  </si>
  <si>
    <t>Unknown - Likely Lead</t>
  </si>
  <si>
    <t>Field inspection only with no records</t>
  </si>
  <si>
    <t>Yes - Day Care</t>
  </si>
  <si>
    <t>Unknown - Material Unknown</t>
  </si>
  <si>
    <t>Lead-lined galvanized</t>
  </si>
  <si>
    <t>Water Quality Sampling - Sequential</t>
  </si>
  <si>
    <t>Customer self-identification</t>
  </si>
  <si>
    <t>Public Accessibility Documentation</t>
  </si>
  <si>
    <r>
      <rPr>
        <b/>
        <i/>
        <sz val="11"/>
        <rFont val="Calibri"/>
        <family val="2"/>
        <scheme val="minor"/>
      </rPr>
      <t>Purpose of this worksheet:</t>
    </r>
    <r>
      <rPr>
        <sz val="11"/>
        <rFont val="Calibri"/>
        <family val="2"/>
        <scheme val="minor"/>
      </rPr>
      <t xml:space="preserve"> For systems to provide documentation to states on how they met the public accessibility requirements of the LCRR. </t>
    </r>
  </si>
  <si>
    <t xml:space="preserve">            Address</t>
  </si>
  <si>
    <t xml:space="preserve">            Street</t>
  </si>
  <si>
    <t xml:space="preserve">            Block</t>
  </si>
  <si>
    <t xml:space="preserve">            Intersection</t>
  </si>
  <si>
    <t xml:space="preserve">            Landmark</t>
  </si>
  <si>
    <t xml:space="preserve">            GPS Coordinates</t>
  </si>
  <si>
    <t xml:space="preserve">            Other</t>
  </si>
  <si>
    <t>If "Other", please describe:</t>
  </si>
  <si>
    <t xml:space="preserve">     If "No", explain. Remember that location identifiers are required for service lines that are lead and galvanized requiring replacement.</t>
  </si>
  <si>
    <t xml:space="preserve">          Printed service line map</t>
  </si>
  <si>
    <t xml:space="preserve">          Printed tabular data</t>
  </si>
  <si>
    <t xml:space="preserve">          Information on water utility mailings or newsletter</t>
  </si>
  <si>
    <t xml:space="preserve">          Hard copy information available in water system office</t>
  </si>
  <si>
    <t>DRAFT</t>
  </si>
  <si>
    <t>Form Option For Customer Side</t>
  </si>
  <si>
    <t>Classification</t>
  </si>
  <si>
    <t>Was Previously Lead?</t>
  </si>
  <si>
    <t>Single-Owned Portion</t>
  </si>
  <si>
    <t>Note to EPA: This is a background sheet to be hidden or deleted</t>
  </si>
  <si>
    <t>Material Unknown</t>
  </si>
  <si>
    <t>Non-Lead - Other</t>
  </si>
  <si>
    <t>Unknown - Unlikely Lead</t>
  </si>
  <si>
    <t>Y</t>
  </si>
  <si>
    <t>Form Option For System Side</t>
  </si>
  <si>
    <t>N</t>
  </si>
  <si>
    <t>DN</t>
  </si>
  <si>
    <t>system_owned_portion</t>
  </si>
  <si>
    <t>customer_owned_portion</t>
  </si>
  <si>
    <t>service_line_classification</t>
  </si>
  <si>
    <t>IF(</t>
  </si>
  <si>
    <t>) AND (</t>
  </si>
  <si>
    <t xml:space="preserve"> THEN
</t>
  </si>
  <si>
    <t>IF(system_owned_portion="Lead") AND (customer_owned_portion="Lead" THEN
service_line_classification="Lead"</t>
  </si>
  <si>
    <t>ELSE</t>
  </si>
  <si>
    <t>ELSEIF(system_owned_portion="Lead") AND (customer_owned_portion="Galvanized Requiring Replacement" THEN
service_line_classification="Lead"</t>
  </si>
  <si>
    <t>ELSEIF(system_owned_portion="Lead") AND (customer_owned_portion="Non-Lead" THEN
service_line_classification="Lead"</t>
  </si>
  <si>
    <t>ELSEIF(system_owned_portion="Lead") AND (customer_owned_portion=Lead Status Unknown THEN
service_line_classification="Lead"</t>
  </si>
  <si>
    <t>ELSEIF(system_owned_portion="Galvanized1") AND (customer_owned_portion=Lead THEN
service_line_classification="Lead"</t>
  </si>
  <si>
    <t>ELSEIF(system_owned_portion="Galvanized1") AND (customer_owned_portion="Galvanized2" THEN
service_line_classification="Non-Lead"</t>
  </si>
  <si>
    <t>ELSEIF(system_owned_portion="Galvanized1") AND (customer_owned_portion="Non-Lead" THEN
service_line_classification="Non-Lead"</t>
  </si>
  <si>
    <t>ELSEIF(system_owned_portion="Galvanized1") AND (customer_owned_portion="Lead Status Unknown" THEN
service_line_classification="Lead Status Unknown"</t>
  </si>
  <si>
    <t>ELSEIF(system_owned_portion="Non-Lead") AND (customer_owned_portion="Lead" THEN
service_line_classification="Lead"</t>
  </si>
  <si>
    <t>ELSEIF(system_owned_portion="Non-Lead") AND (customer_owned_portion="Galvanized2" THEN
service_line_classification="Non-Lead"</t>
  </si>
  <si>
    <t>ELSEIF(system_owned_portion="Non-Lead") AND (customer_owned_portion="Non-Lead" THEN
service_line_classification="Non-Lead"</t>
  </si>
  <si>
    <t>ELSEIF(system_owned_portion="Non-Lead") AND (customer_owned_portion="Lead Status Unknown" THEN
service_line_classification="Lead Status Unknown"</t>
  </si>
  <si>
    <t>ELSEIF(system_owned_portion="Non-Lead, but system is unable to demonstrate it was not previously Lead") AND (customer_owned_portion="Galvanized Requiring Replacement" THEN
service_line_classification="Galvanized Requiring Replacement"</t>
  </si>
  <si>
    <t>ELSEIF(system_owned_portion="Lead Status Unknown") AND (customer_owned_portion="Lead" THEN
service_line_classification="Lead"</t>
  </si>
  <si>
    <t>ELSEIF(system_owned_portion="Lead Status Unknown") AND (customer_owned_portion="Galvanized Requiring Replacement" THEN
service_line_classification="Galvanized Requiring Replacement"</t>
  </si>
  <si>
    <t>ELSEIF(system_owned_portion="Lead Status Unknown") AND (customer_owned_portion="Non-Lead" THEN
service_line_classification="Lead Status Unknown"</t>
  </si>
  <si>
    <t>ELSEIF(system_owned_portion="Lead Status Unknown") AND (customer_owned_portion="Lead Status Unknown" THEN
service_line_classification="Lead Status Unknown"</t>
  </si>
  <si>
    <t>ELSE service_line_classification = "CLASSIFICATION ERROR"</t>
  </si>
  <si>
    <t>ELSE "CLASSIFICATION ERROR"</t>
  </si>
  <si>
    <t>Tab</t>
  </si>
  <si>
    <t>Form Control Lists</t>
  </si>
  <si>
    <t>Service Line Material Classification*</t>
  </si>
  <si>
    <t>Select the Field Verification Method</t>
  </si>
  <si>
    <t>For CWSs, do Multi-family Residences (MFRs) Comprise at Least 20% of the Structures You Serve?</t>
  </si>
  <si>
    <t>Is there a Lead Connector Present?</t>
  </si>
  <si>
    <t>Does the Interior Building Plumbing Contain Copper Pipes with Lead Solder Installed before your State's Lead Ban (Generally 1986 - 1988)</t>
  </si>
  <si>
    <t>Previous materials evaluation</t>
  </si>
  <si>
    <t>Yes - School</t>
  </si>
  <si>
    <t>Multiple Family Residence</t>
  </si>
  <si>
    <t>Known</t>
  </si>
  <si>
    <t>CCTV Inspection at Curb Box - Internal</t>
  </si>
  <si>
    <t>Building</t>
  </si>
  <si>
    <t>Yes - Other</t>
  </si>
  <si>
    <t>Service line diameter is greater than 2 inches</t>
  </si>
  <si>
    <t>CCTV inspection at Curb Box - External</t>
  </si>
  <si>
    <t>Statistical analysis</t>
  </si>
  <si>
    <t>Water Quality Sampling - Flushed</t>
  </si>
  <si>
    <t>Water sampling only with no records</t>
  </si>
  <si>
    <t>Water Quality Sampling - Other</t>
  </si>
  <si>
    <t>Mechanical Excavation at 1 location</t>
  </si>
  <si>
    <t>Mechanical Excavation at multiple locations</t>
  </si>
  <si>
    <t>Note to EPA: this is a background sheet to be hidden or deleted</t>
  </si>
  <si>
    <r>
      <rPr>
        <vertAlign val="superscript"/>
        <sz val="10"/>
        <rFont val="Calibri"/>
        <family val="2"/>
        <scheme val="minor"/>
      </rPr>
      <t xml:space="preserve">1 </t>
    </r>
    <r>
      <rPr>
        <sz val="10"/>
        <rFont val="Calibri"/>
        <family val="2"/>
        <scheme val="minor"/>
      </rPr>
      <t xml:space="preserve">This summary table is for reporting material for the entire service line connecting the water main to the customer's plumbing. See the </t>
    </r>
    <r>
      <rPr>
        <b/>
        <sz val="10"/>
        <rFont val="Calibri"/>
        <family val="2"/>
        <scheme val="minor"/>
      </rPr>
      <t>Classifying SLs</t>
    </r>
    <r>
      <rPr>
        <sz val="10"/>
        <rFont val="Calibri"/>
        <family val="2"/>
        <scheme val="minor"/>
      </rPr>
      <t xml:space="preserve"> worksheet for additional guidance on assigning a materials classification to the entire service line when ownership is split. Remember that systems must track the system-owned and customer-owned portions separately in their inventory.</t>
    </r>
  </si>
  <si>
    <t>The service line is not made of lead, but a portion is galvanized and the system is unable to demonstrate that the galvanized line was never downstream of a lead service line.</t>
  </si>
  <si>
    <t>1. Select the location identifiers that you use for your service line inventory. Check all that apply.</t>
  </si>
  <si>
    <r>
      <t xml:space="preserve">2.  Does </t>
    </r>
    <r>
      <rPr>
        <b/>
        <i/>
        <sz val="11"/>
        <color theme="1"/>
        <rFont val="Calibri"/>
        <family val="2"/>
        <scheme val="minor"/>
      </rPr>
      <t>every service line</t>
    </r>
    <r>
      <rPr>
        <sz val="11"/>
        <color theme="1"/>
        <rFont val="Calibri"/>
        <family val="2"/>
        <scheme val="minor"/>
      </rPr>
      <t xml:space="preserve"> have a location identifier?</t>
    </r>
  </si>
  <si>
    <t>System Contact Person</t>
  </si>
  <si>
    <t>Person Who Prepared Inventory (if different from above)</t>
  </si>
  <si>
    <t>Title/Affiliation:</t>
  </si>
  <si>
    <r>
      <t>Describe the Records Reviewed for Your Inventory and Indicate Your Level of Confidence (</t>
    </r>
    <r>
      <rPr>
        <b/>
        <i/>
        <sz val="11"/>
        <color theme="0"/>
        <rFont val="Calibri"/>
        <family val="2"/>
        <scheme val="minor"/>
      </rPr>
      <t>e.g.</t>
    </r>
    <r>
      <rPr>
        <b/>
        <sz val="11"/>
        <color theme="0"/>
        <rFont val="Calibri"/>
        <family val="2"/>
        <scheme val="minor"/>
      </rPr>
      <t xml:space="preserve">, Low, Medium, or High) </t>
    </r>
  </si>
  <si>
    <t>Entire Service Line
Material Classification</t>
  </si>
  <si>
    <r>
      <t xml:space="preserve">Part 3.  Inventory Summary Table </t>
    </r>
    <r>
      <rPr>
        <b/>
        <vertAlign val="superscript"/>
        <sz val="12"/>
        <color theme="0"/>
        <rFont val="Calibri"/>
        <family val="2"/>
        <scheme val="minor"/>
      </rPr>
      <t>1</t>
    </r>
    <r>
      <rPr>
        <b/>
        <sz val="12"/>
        <color theme="0"/>
        <rFont val="Calibri"/>
        <family val="2"/>
        <scheme val="minor"/>
      </rPr>
      <t xml:space="preserve"> </t>
    </r>
  </si>
  <si>
    <t>Total Number of Service Lines
(REQUIRED to be reported under the LCRR)</t>
  </si>
  <si>
    <r>
      <t xml:space="preserve">2b. Is there documentation that defines service line ownership in your system, such as a local ordinance? </t>
    </r>
    <r>
      <rPr>
        <i/>
        <sz val="11"/>
        <color theme="1"/>
        <rFont val="Calibri"/>
        <family val="2"/>
        <scheme val="minor"/>
      </rPr>
      <t>If yes, please describe below and explain where ownership is split (e.g., property line, curb stop).</t>
    </r>
  </si>
  <si>
    <t xml:space="preserve">          Interactive online map</t>
  </si>
  <si>
    <r>
      <t xml:space="preserve">3. How are you making your inventory publicly accessible? Check all that apply. </t>
    </r>
    <r>
      <rPr>
        <i/>
        <sz val="11"/>
        <color theme="1"/>
        <rFont val="Calibri"/>
        <family val="2"/>
        <scheme val="minor"/>
      </rPr>
      <t xml:space="preserve">Remember that if your system serves &gt; 50,000 people, you </t>
    </r>
    <r>
      <rPr>
        <b/>
        <i/>
        <sz val="11"/>
        <color theme="1"/>
        <rFont val="Calibri"/>
        <family val="2"/>
        <scheme val="minor"/>
      </rPr>
      <t>must</t>
    </r>
    <r>
      <rPr>
        <i/>
        <sz val="11"/>
        <color theme="1"/>
        <rFont val="Calibri"/>
        <family val="2"/>
        <scheme val="minor"/>
      </rPr>
      <t xml:space="preserve"> provide the inventory online.</t>
    </r>
  </si>
  <si>
    <t xml:space="preserve">Location Identifier </t>
  </si>
  <si>
    <r>
      <t xml:space="preserve">          </t>
    </r>
    <r>
      <rPr>
        <sz val="11"/>
        <rFont val="Calibri"/>
        <family val="2"/>
        <scheme val="minor"/>
      </rPr>
      <t xml:space="preserve">Predictive </t>
    </r>
    <r>
      <rPr>
        <sz val="11"/>
        <color theme="1"/>
        <rFont val="Calibri"/>
        <family val="2"/>
        <scheme val="minor"/>
      </rPr>
      <t>Modeling</t>
    </r>
  </si>
  <si>
    <t>3. How did you prioritize locations for service line materials investigations? For example, did you consider environmental justice and/or sensitive populations, did you use predictive modeling, and/or did you target areas with high number of unknowns?</t>
  </si>
  <si>
    <t>Select Ownership Type</t>
  </si>
  <si>
    <t>2. If "Predictive Modeling", please briefly describe the model and inputs used:</t>
  </si>
  <si>
    <t>Basis of materials classification</t>
  </si>
  <si>
    <t>Ownership</t>
  </si>
  <si>
    <t>Previous Materials Evaluation</t>
  </si>
  <si>
    <t>Field Verification Methods</t>
  </si>
  <si>
    <t>The entire service line is owned by the water system</t>
  </si>
  <si>
    <t>The entire service line is owned by the customer</t>
  </si>
  <si>
    <t>Ownership is split, meaning that the system owns and portion and the customer owns a portion</t>
  </si>
  <si>
    <t>Drop down lists (Internal, DO NOT MODIFY)</t>
  </si>
  <si>
    <t>Installation date after lead ban</t>
  </si>
  <si>
    <t>Service line diameter is &gt; 2 inches</t>
  </si>
  <si>
    <t>Predictive model</t>
  </si>
  <si>
    <r>
      <t xml:space="preserve">2a. Who </t>
    </r>
    <r>
      <rPr>
        <b/>
        <sz val="11"/>
        <rFont val="Calibri"/>
        <family val="2"/>
        <scheme val="minor"/>
      </rPr>
      <t>owns the service lines</t>
    </r>
    <r>
      <rPr>
        <sz val="11"/>
        <rFont val="Calibri"/>
        <family val="2"/>
        <scheme val="minor"/>
      </rPr>
      <t xml:space="preserve"> in your system?  </t>
    </r>
    <r>
      <rPr>
        <i/>
        <sz val="11"/>
        <rFont val="Calibri"/>
        <family val="2"/>
        <scheme val="minor"/>
      </rPr>
      <t>If other, please explain below.</t>
    </r>
  </si>
  <si>
    <r>
      <t>3a. Describe whe</t>
    </r>
    <r>
      <rPr>
        <sz val="11"/>
        <rFont val="Calibri"/>
        <family val="2"/>
        <scheme val="minor"/>
      </rPr>
      <t>n lead</t>
    </r>
    <r>
      <rPr>
        <sz val="11"/>
        <color theme="1"/>
        <rFont val="Calibri"/>
        <family val="2"/>
        <scheme val="minor"/>
      </rPr>
      <t xml:space="preserve"> service lines were generally installed in your system.</t>
    </r>
  </si>
  <si>
    <r>
      <t>5. What is your overall level of confidence in the inventory (</t>
    </r>
    <r>
      <rPr>
        <i/>
        <sz val="11"/>
        <color theme="1"/>
        <rFont val="Calibri"/>
        <family val="2"/>
        <scheme val="minor"/>
      </rPr>
      <t>i.e.</t>
    </r>
    <r>
      <rPr>
        <sz val="11"/>
        <color theme="1"/>
        <rFont val="Calibri"/>
        <family val="2"/>
        <scheme val="minor"/>
      </rPr>
      <t xml:space="preserve">, "Low", "Medium", or "High.") Please explain your rationale below. </t>
    </r>
  </si>
  <si>
    <t xml:space="preserve">System-Owned Portion 
Service Line Material Classification </t>
  </si>
  <si>
    <t>Customer-Owned Portion
Service Line Material Classification</t>
  </si>
  <si>
    <t>3b. When were lead service lines banned in your system? Reference the state or local ordinance that banned the use of lead in your system.</t>
  </si>
  <si>
    <t>4. Do you have lead goosenecks, pigtails or connectors in your system?</t>
  </si>
  <si>
    <t>CCTV investigation at curb stop - internal</t>
  </si>
  <si>
    <t>CCTV investigation at curb stop - external</t>
  </si>
  <si>
    <t>Water quality sampling</t>
  </si>
  <si>
    <t>Mechanical excavation at one location</t>
  </si>
  <si>
    <r>
      <rPr>
        <b/>
        <i/>
        <sz val="11"/>
        <rFont val="Calibri"/>
        <family val="2"/>
        <scheme val="minor"/>
      </rPr>
      <t xml:space="preserve">Purpose of this worksheet: </t>
    </r>
    <r>
      <rPr>
        <i/>
        <sz val="11"/>
        <rFont val="Calibri"/>
        <family val="2"/>
        <scheme val="minor"/>
      </rPr>
      <t xml:space="preserve"> For water systems to provide a summary of their service line inventory, including information on ownership, inventory format, and the number of service lines for each of the four required materials classifications.</t>
    </r>
  </si>
  <si>
    <t>Mechanical excavation at multiple locations</t>
  </si>
  <si>
    <t>Visual inspection at the meter pit</t>
  </si>
  <si>
    <r>
      <rPr>
        <b/>
        <i/>
        <sz val="11"/>
        <color theme="1"/>
        <rFont val="Calibri"/>
        <family val="2"/>
        <scheme val="minor"/>
      </rPr>
      <t xml:space="preserve">Purpose of this worksheet:  </t>
    </r>
    <r>
      <rPr>
        <i/>
        <sz val="11"/>
        <color theme="1"/>
        <rFont val="Calibri"/>
        <family val="2"/>
        <scheme val="minor"/>
      </rPr>
      <t>For water systems to document basic system information.</t>
    </r>
  </si>
  <si>
    <r>
      <t xml:space="preserve">If you are using the </t>
    </r>
    <r>
      <rPr>
        <b/>
        <i/>
        <sz val="11"/>
        <rFont val="Calibri"/>
        <family val="2"/>
        <scheme val="minor"/>
      </rPr>
      <t>Detailed Inventory</t>
    </r>
    <r>
      <rPr>
        <i/>
        <sz val="11"/>
        <rFont val="Calibri"/>
        <family val="2"/>
        <scheme val="minor"/>
      </rPr>
      <t xml:space="preserve"> worksheet, the classifications you select in the Column "Entire Service Line Material Classification" (Column X) will be used to calculate the total number of service lines for each of the four material classifications below. Otherwise, enter the number of service lines in the aqua-colored cells. </t>
    </r>
    <r>
      <rPr>
        <b/>
        <i/>
        <sz val="11"/>
        <rFont val="Calibri"/>
        <family val="2"/>
        <scheme val="minor"/>
      </rPr>
      <t xml:space="preserve">Remember this is the classification for the entire service line. </t>
    </r>
  </si>
  <si>
    <t>State review of customer notification of service line material</t>
  </si>
  <si>
    <t>Select "Yes", "No", or "N/A"</t>
  </si>
  <si>
    <t xml:space="preserve">          Static online map</t>
  </si>
  <si>
    <t xml:space="preserve">          Online spreadsheet</t>
  </si>
  <si>
    <t>Sensitive subpopulations</t>
  </si>
  <si>
    <t>Yes - Multifamily Home</t>
  </si>
  <si>
    <r>
      <t xml:space="preserve">1. Identify the service line investigation methods your system used to prepare the inventory (check all that apply). If a water system chooses an investigation method not specified by the state under 40 CFR §141.84(a)(3)(iv), state approval is required. </t>
    </r>
    <r>
      <rPr>
        <b/>
        <i/>
        <sz val="11"/>
        <rFont val="Calibri"/>
        <family val="2"/>
        <scheme val="minor"/>
      </rPr>
      <t>Note that investigations are not required by the LCRR but can be used by systems to assess accuracy of historical records and gather information when service line material is unknown.</t>
    </r>
    <r>
      <rPr>
        <sz val="11"/>
        <rFont val="Calibri"/>
        <family val="2"/>
        <scheme val="minor"/>
      </rPr>
      <t xml:space="preserve"> </t>
    </r>
  </si>
  <si>
    <r>
      <t>Describe your inventory format in the space provided below</t>
    </r>
    <r>
      <rPr>
        <sz val="11"/>
        <rFont val="Calibri"/>
        <family val="2"/>
        <scheme val="minor"/>
      </rPr>
      <t xml:space="preserve"> (</t>
    </r>
    <r>
      <rPr>
        <i/>
        <sz val="11"/>
        <rFont val="Calibri"/>
        <family val="2"/>
        <scheme val="minor"/>
      </rPr>
      <t>e.g.</t>
    </r>
    <r>
      <rPr>
        <sz val="11"/>
        <rFont val="Calibri"/>
        <family val="2"/>
        <scheme val="minor"/>
      </rPr>
      <t xml:space="preserve">, the </t>
    </r>
    <r>
      <rPr>
        <b/>
        <sz val="11"/>
        <rFont val="Calibri"/>
        <family val="2"/>
        <scheme val="minor"/>
      </rPr>
      <t>Detailed Inventory</t>
    </r>
    <r>
      <rPr>
        <sz val="11"/>
        <rFont val="Calibri"/>
        <family val="2"/>
        <scheme val="minor"/>
      </rPr>
      <t xml:space="preserve"> worksheet, custom spreadsheet, GIS map). Pr</t>
    </r>
    <r>
      <rPr>
        <sz val="11"/>
        <color theme="1"/>
        <rFont val="Calibri"/>
        <family val="2"/>
        <scheme val="minor"/>
      </rPr>
      <t xml:space="preserve">ovide the filename and/or web </t>
    </r>
    <r>
      <rPr>
        <sz val="11"/>
        <rFont val="Calibri"/>
        <family val="2"/>
        <scheme val="minor"/>
      </rPr>
      <t xml:space="preserve">address </t>
    </r>
    <r>
      <rPr>
        <sz val="11"/>
        <color theme="1"/>
        <rFont val="Calibri"/>
        <family val="2"/>
        <scheme val="minor"/>
      </rPr>
      <t xml:space="preserve">if applicable. </t>
    </r>
    <r>
      <rPr>
        <b/>
        <i/>
        <sz val="11"/>
        <color theme="1"/>
        <rFont val="Calibri"/>
        <family val="2"/>
        <scheme val="minor"/>
      </rPr>
      <t>Note that the state may require you to submit your detailed inventory of each service line in your distribution system.</t>
    </r>
  </si>
  <si>
    <r>
      <rPr>
        <vertAlign val="superscript"/>
        <sz val="10"/>
        <rFont val="Calibri"/>
        <family val="2"/>
        <scheme val="minor"/>
      </rPr>
      <t xml:space="preserve">2 </t>
    </r>
    <r>
      <rPr>
        <sz val="10"/>
        <rFont val="Calibri"/>
        <family val="2"/>
        <scheme val="minor"/>
      </rPr>
      <t>A lead-lined galvanized service line is consistent with the definition of an LSL under the LCRR (“a portion of pipe that is made of lead, which connects the water main to the building inlet”) (40 CFR §141.2) and must therefore be classified in the inventory as an LSL. Do NOT, however, count non-lead service lines with a lead gooseneck or pigtail as lead service lines unless required by your state.</t>
    </r>
  </si>
  <si>
    <r>
      <t xml:space="preserve">1. Construction Records and Plumbing Codes
</t>
    </r>
    <r>
      <rPr>
        <i/>
        <sz val="11"/>
        <color theme="1"/>
        <rFont val="Calibri"/>
        <family val="2"/>
        <scheme val="minor"/>
      </rPr>
      <t>Examples: Local ordinance adopting an international plumbing code. Permits for replacing lead service lines.</t>
    </r>
  </si>
  <si>
    <r>
      <t xml:space="preserve">2. Water System Records
</t>
    </r>
    <r>
      <rPr>
        <i/>
        <sz val="11"/>
        <color theme="1"/>
        <rFont val="Calibri"/>
        <family val="2"/>
        <scheme val="minor"/>
      </rPr>
      <t>Examples: Capital improvement plans. Standard operating procedures. Engineering standards.</t>
    </r>
  </si>
  <si>
    <r>
      <t xml:space="preserve">3. Distribution System Inspections and Records
Examples: </t>
    </r>
    <r>
      <rPr>
        <i/>
        <sz val="11"/>
        <color theme="1"/>
        <rFont val="Calibri"/>
        <family val="2"/>
        <scheme val="minor"/>
      </rPr>
      <t xml:space="preserve">Distribution system maps. Tap cards. Service line repair/replacement records. Inspection records. Meter installation records. </t>
    </r>
  </si>
  <si>
    <t>4. Other Records</t>
  </si>
  <si>
    <r>
      <rPr>
        <b/>
        <sz val="11"/>
        <rFont val="Calibri"/>
        <family val="2"/>
        <scheme val="minor"/>
      </rPr>
      <t>Purpose of this worksheet:</t>
    </r>
    <r>
      <rPr>
        <sz val="11"/>
        <rFont val="Calibri"/>
        <family val="2"/>
        <scheme val="minor"/>
      </rPr>
      <t xml:space="preserve"> To provide a template for water systems to track materials for each service line in their distribution system. 
</t>
    </r>
    <r>
      <rPr>
        <b/>
        <sz val="11"/>
        <rFont val="Calibri"/>
        <family val="2"/>
        <scheme val="minor"/>
      </rPr>
      <t>General Instructions:</t>
    </r>
    <r>
      <rPr>
        <sz val="11"/>
        <rFont val="Calibri"/>
        <family val="2"/>
        <scheme val="minor"/>
      </rPr>
      <t xml:space="preserve"> Each row in this worksheet represents one service line connecting the water main to the customer's plumbing. Columns with the aqua shading are required by the LCRR. Note that users can freeze panes to enable them to see the headings and notes when entering data. The worksheet includes examples in rows 10 - 12 and is formatted for approximately 10,000 entries. </t>
    </r>
  </si>
  <si>
    <t xml:space="preserve">Was Material ever previously Lead? </t>
  </si>
  <si>
    <t xml:space="preserve">Lead Connector Present? </t>
  </si>
  <si>
    <t>Service Line Size (inches)</t>
  </si>
  <si>
    <t>If Service Line Material Was Field Verified:</t>
  </si>
  <si>
    <t>Historical Records</t>
  </si>
  <si>
    <t>Installation date after State Lead Ban</t>
  </si>
  <si>
    <t>Non-Lead (Copper)</t>
  </si>
  <si>
    <t>Non-Lead (Plastic)</t>
  </si>
  <si>
    <t>Non-Lead (Asbestos)</t>
  </si>
  <si>
    <t>Non-Lead (Other)</t>
  </si>
  <si>
    <t>If  Service Line Material Was Field Verified:</t>
  </si>
  <si>
    <t>Entire Service Line Classification</t>
  </si>
  <si>
    <t>If #CALC error appears, check to make sure if Galvanized should instead be Galvanized Requiring Replacement or vice versa.</t>
  </si>
  <si>
    <t>Was Material Ever Previously Lead?</t>
  </si>
  <si>
    <t xml:space="preserve">Was Material Ever Previously Lead? </t>
  </si>
  <si>
    <t>Complete Column F</t>
  </si>
  <si>
    <t>Town of Minden</t>
  </si>
  <si>
    <t>1604 Esmeralda Ave</t>
  </si>
  <si>
    <t>Minden</t>
  </si>
  <si>
    <t>NV</t>
  </si>
  <si>
    <t>Jeff Cady</t>
  </si>
  <si>
    <t xml:space="preserve">Public Works Superintendent </t>
  </si>
  <si>
    <t>775-721-8671</t>
  </si>
  <si>
    <t>jcady@douglasnv.us</t>
  </si>
  <si>
    <t>Michelle Brown</t>
  </si>
  <si>
    <t>Administrative Assistant</t>
  </si>
  <si>
    <t>775-782-5976</t>
  </si>
  <si>
    <t>mibrown@douglasnv.us</t>
  </si>
  <si>
    <t>Initial Inventory</t>
  </si>
  <si>
    <t xml:space="preserve">System owns up to and including the water meter/pit. The customer owns lines after the water meter to the home. </t>
  </si>
  <si>
    <t>NV0000168</t>
  </si>
  <si>
    <t xml:space="preserve">Building Year Built </t>
  </si>
  <si>
    <t>1788 LANTANA DR</t>
  </si>
  <si>
    <t>1790 LANTANA DR</t>
  </si>
  <si>
    <t>1800 LANTANA DR</t>
  </si>
  <si>
    <t>1802 LANTANA DR</t>
  </si>
  <si>
    <t>1801 LANTANA DR</t>
  </si>
  <si>
    <t>1799 LANTANA DR</t>
  </si>
  <si>
    <t>1797 LANTANA DR</t>
  </si>
  <si>
    <t>1795 LANTANA DR</t>
  </si>
  <si>
    <t>1857 BOUGAINVILLEA DR</t>
  </si>
  <si>
    <t>1853 BOUGAINVILLEA DR</t>
  </si>
  <si>
    <t>1849 BOUGAINVILLEA DR</t>
  </si>
  <si>
    <t>1845 BOUGAINVILLEA DR</t>
  </si>
  <si>
    <t>1843 BOUGAINVILLEA DR</t>
  </si>
  <si>
    <t>1839 BOUGAINVILLEA DR</t>
  </si>
  <si>
    <t>1835 BOUGAINVILLEA DR</t>
  </si>
  <si>
    <t>1831 BOUGAINVILLEA DR</t>
  </si>
  <si>
    <t>1827 BOUGAINVILLEA DR</t>
  </si>
  <si>
    <t>1838 BOUGAINVILLEA DR</t>
  </si>
  <si>
    <t>1842 BOUGAINVILLEA DR</t>
  </si>
  <si>
    <t>1848 BOUGAINVILLEA DR</t>
  </si>
  <si>
    <t>1852 BOUGAINVILLEA DR</t>
  </si>
  <si>
    <t>1856 BOUGAINVILLEA DR</t>
  </si>
  <si>
    <t>1637 ESMERALDA PL</t>
  </si>
  <si>
    <t>1592 EIGHTH ST</t>
  </si>
  <si>
    <t>1591 EIGHTH ST</t>
  </si>
  <si>
    <t>1594 EIGHTH ST</t>
  </si>
  <si>
    <t>1601 WATER ST</t>
  </si>
  <si>
    <t>1605 ESMERALDA AV</t>
  </si>
  <si>
    <t>1618 MONO AV</t>
  </si>
  <si>
    <t>1614 MONO AV</t>
  </si>
  <si>
    <t>1598 MONO AV</t>
  </si>
  <si>
    <t>1609 ESMERALDA AV</t>
  </si>
  <si>
    <t>1596 ESMERALDA AV</t>
  </si>
  <si>
    <t>1610 MONO AV</t>
  </si>
  <si>
    <t>1608 MONO AV</t>
  </si>
  <si>
    <t>1604 FIFTH ST</t>
  </si>
  <si>
    <t>1578 N HWY 395</t>
  </si>
  <si>
    <t>1604 MONO AV</t>
  </si>
  <si>
    <t>1602 MONO AV</t>
  </si>
  <si>
    <t>1558 FIRST ST</t>
  </si>
  <si>
    <t>1550 FIRST ST</t>
  </si>
  <si>
    <t>1588 N HWY 395</t>
  </si>
  <si>
    <t>1600 SIXTH ST</t>
  </si>
  <si>
    <t>1614 N HWY 395</t>
  </si>
  <si>
    <t>1610 EIGHTH ST</t>
  </si>
  <si>
    <t>1632 MONO AV</t>
  </si>
  <si>
    <t>1628 MONO AV</t>
  </si>
  <si>
    <t>1624 MONO AV</t>
  </si>
  <si>
    <t>1620 MONO AV</t>
  </si>
  <si>
    <t>1600 MONO AV</t>
  </si>
  <si>
    <t>1616 EIGHTH ST</t>
  </si>
  <si>
    <t>1594 ESMERALDA AV</t>
  </si>
  <si>
    <t>1593 ESMERALDA AV</t>
  </si>
  <si>
    <t>1623 ESMERALDA AV</t>
  </si>
  <si>
    <t>1604 SIXTH ST</t>
  </si>
  <si>
    <t>1626 ESMERALDA AV</t>
  </si>
  <si>
    <t>1611 ESMERALDA AV</t>
  </si>
  <si>
    <t>1590 MONO AV</t>
  </si>
  <si>
    <t>1616 N HWY 395</t>
  </si>
  <si>
    <t>1622 ESMERALDA AV</t>
  </si>
  <si>
    <t>1620 ESMERALDA AV</t>
  </si>
  <si>
    <t>1600 ESMERALDA AV</t>
  </si>
  <si>
    <t>1594 MONO AV</t>
  </si>
  <si>
    <t>1586 MONO AV</t>
  </si>
  <si>
    <t>1584 MONO AV</t>
  </si>
  <si>
    <t>1580 MONO AV</t>
  </si>
  <si>
    <t>1578 MONO AV</t>
  </si>
  <si>
    <t>1598 SEVENTH ST</t>
  </si>
  <si>
    <t>1596 MONO AV</t>
  </si>
  <si>
    <t>1320-29-110-006</t>
  </si>
  <si>
    <t>WINHAVEN #8</t>
  </si>
  <si>
    <t>1320-29-110-007</t>
  </si>
  <si>
    <t>1320-29-110-012</t>
  </si>
  <si>
    <t>1320-29-110-013</t>
  </si>
  <si>
    <t>1320-29-110-014</t>
  </si>
  <si>
    <t>1320-29-110-015</t>
  </si>
  <si>
    <t>1320-29-110-016</t>
  </si>
  <si>
    <t>1320-29-110-017</t>
  </si>
  <si>
    <t>1320-29-110-021</t>
  </si>
  <si>
    <t>1320-29-110-022</t>
  </si>
  <si>
    <t>1320-29-110-023</t>
  </si>
  <si>
    <t>1320-29-110-024</t>
  </si>
  <si>
    <t>1320-29-110-026</t>
  </si>
  <si>
    <t>1320-29-110-027</t>
  </si>
  <si>
    <t>1320-29-110-028</t>
  </si>
  <si>
    <t>1320-29-110-029</t>
  </si>
  <si>
    <t>1320-29-110-030</t>
  </si>
  <si>
    <t>1320-29-110-033</t>
  </si>
  <si>
    <t>1320-29-110-034</t>
  </si>
  <si>
    <t>1320-29-110-036</t>
  </si>
  <si>
    <t>1320-29-110-037</t>
  </si>
  <si>
    <t>1320-29-110-038</t>
  </si>
  <si>
    <t>1320-29-110-039</t>
  </si>
  <si>
    <t>1785 LANTANA DR</t>
  </si>
  <si>
    <t>1320-29-110-040</t>
  </si>
  <si>
    <t>1783 LANTANA DR</t>
  </si>
  <si>
    <t>1320-29-110-041</t>
  </si>
  <si>
    <t>1781 LANTANA DR</t>
  </si>
  <si>
    <t>1320-29-110-042</t>
  </si>
  <si>
    <t>1779 LANTANA DR</t>
  </si>
  <si>
    <t>1320-29-110-043</t>
  </si>
  <si>
    <t>1778 LANTANA DR</t>
  </si>
  <si>
    <t>1320-29-110-044</t>
  </si>
  <si>
    <t>1780 LANTANA DR</t>
  </si>
  <si>
    <t>1320-29-110-045</t>
  </si>
  <si>
    <t>1782 LANTANA DR</t>
  </si>
  <si>
    <t>1320-29-110-046</t>
  </si>
  <si>
    <t>1784 LANTANA DR</t>
  </si>
  <si>
    <t>1320-29-110-047</t>
  </si>
  <si>
    <t>1786 LANTANA DR</t>
  </si>
  <si>
    <t>1320-29-110-048</t>
  </si>
  <si>
    <t>1792 LANTANA DR</t>
  </si>
  <si>
    <t>1320-29-110-049</t>
  </si>
  <si>
    <t>1794 LANTANA DR</t>
  </si>
  <si>
    <t>1320-29-110-050</t>
  </si>
  <si>
    <t>1796 LANTANA DR</t>
  </si>
  <si>
    <t>1320-29-110-051</t>
  </si>
  <si>
    <t>1798 LANTANA DR</t>
  </si>
  <si>
    <t>1320-29-110-052</t>
  </si>
  <si>
    <t>1793 LANTANA DR</t>
  </si>
  <si>
    <t>1320-29-110-053</t>
  </si>
  <si>
    <t>1791 LANTANA DR</t>
  </si>
  <si>
    <t>1320-29-110-054</t>
  </si>
  <si>
    <t>1789 LANTANA DR</t>
  </si>
  <si>
    <t>1320-29-110-055</t>
  </si>
  <si>
    <t>1834 BOUGAINVILLEA DR</t>
  </si>
  <si>
    <t>1320-29-110-056</t>
  </si>
  <si>
    <t>1830 BOUGAINVILLEA DR</t>
  </si>
  <si>
    <t>1320-29-111-001</t>
  </si>
  <si>
    <t>1181 WHITE OAK LP</t>
  </si>
  <si>
    <t>WINHAVEN #7 PHASE A</t>
  </si>
  <si>
    <t>1320-29-111-002</t>
  </si>
  <si>
    <t>1179 WHITE OAK LP</t>
  </si>
  <si>
    <t>1320-29-111-003</t>
  </si>
  <si>
    <t>1177 WHITE OAK LP</t>
  </si>
  <si>
    <t>1320-29-111-004</t>
  </si>
  <si>
    <t>1175 WHITE OAK LP</t>
  </si>
  <si>
    <t>1320-29-111-005</t>
  </si>
  <si>
    <t>1173 WHITE OAK LP</t>
  </si>
  <si>
    <t>1320-29-111-006</t>
  </si>
  <si>
    <t>1171 WHITE OAK LP</t>
  </si>
  <si>
    <t>1320-29-111-007</t>
  </si>
  <si>
    <t>1169 WHITE OAK LP</t>
  </si>
  <si>
    <t>1320-29-111-008</t>
  </si>
  <si>
    <t>1167 WHITE OAK LP</t>
  </si>
  <si>
    <t>1320-29-111-009</t>
  </si>
  <si>
    <t>1165 WHITE OAK LP</t>
  </si>
  <si>
    <t>1320-29-111-010</t>
  </si>
  <si>
    <t>1163 WHITE OAK LP</t>
  </si>
  <si>
    <t>1320-29-111-011</t>
  </si>
  <si>
    <t>1161 WHITE OAK LP</t>
  </si>
  <si>
    <t>1320-29-111-012</t>
  </si>
  <si>
    <t>1159 WHITE OAK LP</t>
  </si>
  <si>
    <t>1320-29-111-013</t>
  </si>
  <si>
    <t>1157 WHITE OAK LP</t>
  </si>
  <si>
    <t>1320-29-111-014</t>
  </si>
  <si>
    <t>1155 WHITE OAK LP</t>
  </si>
  <si>
    <t>1320-29-111-015</t>
  </si>
  <si>
    <t>1153 WHITE OAK LP</t>
  </si>
  <si>
    <t>1320-29-111-016</t>
  </si>
  <si>
    <t>1151 WHITE OAK LP</t>
  </si>
  <si>
    <t>1320-29-111-017</t>
  </si>
  <si>
    <t>1149 WHITE OAK LP</t>
  </si>
  <si>
    <t>1320-29-111-018</t>
  </si>
  <si>
    <t>1147 WHITE OAK LP</t>
  </si>
  <si>
    <t>1320-29-111-019</t>
  </si>
  <si>
    <t>1145 WHITE OAK LP</t>
  </si>
  <si>
    <t>1320-29-111-020</t>
  </si>
  <si>
    <t>1143 WHITE OAK LP</t>
  </si>
  <si>
    <t>1320-29-111-021</t>
  </si>
  <si>
    <t>1141 WHITE OAK LP</t>
  </si>
  <si>
    <t>1320-29-111-022</t>
  </si>
  <si>
    <t>1139 WHITE OAK LP</t>
  </si>
  <si>
    <t>1320-29-111-023</t>
  </si>
  <si>
    <t>1137 WHITE OAK LP</t>
  </si>
  <si>
    <t>1320-29-111-024</t>
  </si>
  <si>
    <t>1135 WHITE OAK LP</t>
  </si>
  <si>
    <t>1320-29-111-025</t>
  </si>
  <si>
    <t>1133 WHITE OAK LP</t>
  </si>
  <si>
    <t>1320-29-111-026</t>
  </si>
  <si>
    <t>1131 WHITE OAK LP</t>
  </si>
  <si>
    <t>1320-29-111-027</t>
  </si>
  <si>
    <t>1129 WHITE OAK LP</t>
  </si>
  <si>
    <t>1320-29-111-028</t>
  </si>
  <si>
    <t>1127 WHITE OAK LP</t>
  </si>
  <si>
    <t>1320-29-111-029</t>
  </si>
  <si>
    <t>1125 WHITE OAK LP</t>
  </si>
  <si>
    <t>1320-29-111-030</t>
  </si>
  <si>
    <t>1123 WHITE OAK LP</t>
  </si>
  <si>
    <t>1320-29-111-031</t>
  </si>
  <si>
    <t>1121 WHITE OAK LP</t>
  </si>
  <si>
    <t>1320-29-111-032</t>
  </si>
  <si>
    <t>1119 WHITE OAK LP</t>
  </si>
  <si>
    <t>1320-29-111-033</t>
  </si>
  <si>
    <t>1117 WHITE OAK LP</t>
  </si>
  <si>
    <t>1320-29-111-034</t>
  </si>
  <si>
    <t>1115 WHITE OAK LP</t>
  </si>
  <si>
    <t>1320-29-111-036</t>
  </si>
  <si>
    <t>1113 CEDAR CREST DR</t>
  </si>
  <si>
    <t>1320-29-111-037</t>
  </si>
  <si>
    <t>1111 CEDAR CREST DR</t>
  </si>
  <si>
    <t>1320-29-111-038</t>
  </si>
  <si>
    <t>1109 CEDAR CREST DR</t>
  </si>
  <si>
    <t>1320-29-111-039</t>
  </si>
  <si>
    <t>1107 CEDAR CREST DR</t>
  </si>
  <si>
    <t>1320-29-111-040</t>
  </si>
  <si>
    <t>1105 CEDAR CREST DR</t>
  </si>
  <si>
    <t>1320-29-111-041</t>
  </si>
  <si>
    <t>1103 CEDAR CREST DR</t>
  </si>
  <si>
    <t>1320-29-111-042</t>
  </si>
  <si>
    <t>1101 CEDAR CREST DR</t>
  </si>
  <si>
    <t>1320-29-111-043</t>
  </si>
  <si>
    <t>1099 CEDAR CREST DR</t>
  </si>
  <si>
    <t>1320-29-111-046</t>
  </si>
  <si>
    <t>1178 WHITE OAK LP</t>
  </si>
  <si>
    <t>1320-29-111-047</t>
  </si>
  <si>
    <t>1174 WHITE OAK LP</t>
  </si>
  <si>
    <t>1320-29-111-048</t>
  </si>
  <si>
    <t>1827 WHITE PINE WY</t>
  </si>
  <si>
    <t>1320-29-111-049</t>
  </si>
  <si>
    <t>1825 WHITE PINE WY</t>
  </si>
  <si>
    <t>1320-29-111-051</t>
  </si>
  <si>
    <t>1116 CEDAR CREST DR</t>
  </si>
  <si>
    <t>1320-29-111-052</t>
  </si>
  <si>
    <t>1824 WHITE PINE WY</t>
  </si>
  <si>
    <t>1320-29-111-053</t>
  </si>
  <si>
    <t>1826 WHITE PINE WY</t>
  </si>
  <si>
    <t>1320-29-111-054</t>
  </si>
  <si>
    <t>1828 WHITE PINE WY</t>
  </si>
  <si>
    <t>1320-29-111-055</t>
  </si>
  <si>
    <t>1156 WHITE OAK LP</t>
  </si>
  <si>
    <t>1320-29-111-056</t>
  </si>
  <si>
    <t>1152 WHITE OAK LP</t>
  </si>
  <si>
    <t>1320-29-111-057</t>
  </si>
  <si>
    <t>1148 WHITE OAK LP</t>
  </si>
  <si>
    <t>1320-29-111-058</t>
  </si>
  <si>
    <t>1144 WHITE OAK LP</t>
  </si>
  <si>
    <t>1320-29-111-059</t>
  </si>
  <si>
    <t>1140 WHITE OAK LP</t>
  </si>
  <si>
    <t>1320-29-111-060</t>
  </si>
  <si>
    <t>1136 CEDAR CREST DR</t>
  </si>
  <si>
    <t>1320-29-111-061</t>
  </si>
  <si>
    <t>1132 CEDAR CREST DR</t>
  </si>
  <si>
    <t>1320-29-111-062</t>
  </si>
  <si>
    <t>1128 CEDAR CREST DR</t>
  </si>
  <si>
    <t>1320-29-111-063</t>
  </si>
  <si>
    <t>1124 CEDAR CREST DR</t>
  </si>
  <si>
    <t>1320-29-111-064</t>
  </si>
  <si>
    <t>1120 CEDAR CREST DR</t>
  </si>
  <si>
    <t>1320-29-113-001</t>
  </si>
  <si>
    <t>1764 LANTANA DR</t>
  </si>
  <si>
    <t>WINHAVEN #6</t>
  </si>
  <si>
    <t>1320-29-113-002</t>
  </si>
  <si>
    <t>1768 LANTANA DR</t>
  </si>
  <si>
    <t>1320-29-113-003</t>
  </si>
  <si>
    <t>1772 LANTANA DR</t>
  </si>
  <si>
    <t>1320-29-113-004</t>
  </si>
  <si>
    <t>1776 LANTANA DR</t>
  </si>
  <si>
    <t>1320-29-113-005</t>
  </si>
  <si>
    <t>1775 LANTANA DR</t>
  </si>
  <si>
    <t>1320-29-113-006</t>
  </si>
  <si>
    <t>1771 LANTANA DR</t>
  </si>
  <si>
    <t>1320-29-113-007</t>
  </si>
  <si>
    <t>1765 LANTANA DR</t>
  </si>
  <si>
    <t>1320-29-114-001</t>
  </si>
  <si>
    <t>1760 LANTANA DR</t>
  </si>
  <si>
    <t>WINHAVEN #3</t>
  </si>
  <si>
    <t>1320-29-114-002</t>
  </si>
  <si>
    <t>1761 LANTANA DR</t>
  </si>
  <si>
    <t>1320-29-114-003</t>
  </si>
  <si>
    <t>1759 LANTANA DR</t>
  </si>
  <si>
    <t>1320-29-114-004</t>
  </si>
  <si>
    <t>1163 WISTERIA DR</t>
  </si>
  <si>
    <t>1320-29-114-005</t>
  </si>
  <si>
    <t>1159 WISTERIA DR</t>
  </si>
  <si>
    <t>1320-29-114-006</t>
  </si>
  <si>
    <t>1155 WISTERIA DR</t>
  </si>
  <si>
    <t>1320-29-114-007</t>
  </si>
  <si>
    <t>1151 WISTERIA DR</t>
  </si>
  <si>
    <t>1320-29-114-008</t>
  </si>
  <si>
    <t>1147 WISTERIA DR</t>
  </si>
  <si>
    <t>1320-29-114-009</t>
  </si>
  <si>
    <t>994 LILAC CT</t>
  </si>
  <si>
    <t>1320-29-114-010</t>
  </si>
  <si>
    <t>990 LILAC CT</t>
  </si>
  <si>
    <t>1320-29-114-011</t>
  </si>
  <si>
    <t>993 LILAC CT</t>
  </si>
  <si>
    <t>1320-29-114-012</t>
  </si>
  <si>
    <t>997 LILAC CT</t>
  </si>
  <si>
    <t>1320-29-114-015</t>
  </si>
  <si>
    <t>1146 WISTERIA DR</t>
  </si>
  <si>
    <t>1320-29-114-016</t>
  </si>
  <si>
    <t>1150 WISTERIA DR</t>
  </si>
  <si>
    <t>1320-29-114-017</t>
  </si>
  <si>
    <t>1154 WISTERIA DR</t>
  </si>
  <si>
    <t>1320-29-114-018</t>
  </si>
  <si>
    <t>1158 WISTERIA DR</t>
  </si>
  <si>
    <t>1320-29-114-019</t>
  </si>
  <si>
    <t>1162 WISTERIA DR</t>
  </si>
  <si>
    <t>1320-29-115-001</t>
  </si>
  <si>
    <t>1141 WISTERIA DR</t>
  </si>
  <si>
    <t>WINHAVEN #4 PHASE A</t>
  </si>
  <si>
    <t>1320-29-115-002</t>
  </si>
  <si>
    <t>1139 WISTERIA DR</t>
  </si>
  <si>
    <t>1320-29-115-003</t>
  </si>
  <si>
    <t>1137 WISTERIA DR</t>
  </si>
  <si>
    <t>1320-29-115-004</t>
  </si>
  <si>
    <t>1135 WISTERIA DR</t>
  </si>
  <si>
    <t>1320-29-115-005</t>
  </si>
  <si>
    <t>1133 WISTERIA DR</t>
  </si>
  <si>
    <t>1320-29-115-006</t>
  </si>
  <si>
    <t>1129 WISTERIA DR</t>
  </si>
  <si>
    <t>1320-29-115-007</t>
  </si>
  <si>
    <t>1125 WISTERIA DR</t>
  </si>
  <si>
    <t>1320-29-115-008</t>
  </si>
  <si>
    <t>1123 WISTERIA DR</t>
  </si>
  <si>
    <t>1320-29-115-009</t>
  </si>
  <si>
    <t>1121 WISTERIA DR</t>
  </si>
  <si>
    <t>1320-29-115-011</t>
  </si>
  <si>
    <t>1122 WISTERIA DR</t>
  </si>
  <si>
    <t>1320-29-115-012</t>
  </si>
  <si>
    <t>1126 WISTERIA DR</t>
  </si>
  <si>
    <t>1320-29-115-013</t>
  </si>
  <si>
    <t>1130 WISTERIA DR</t>
  </si>
  <si>
    <t>1320-29-115-014</t>
  </si>
  <si>
    <t>1771 IRIS CT</t>
  </si>
  <si>
    <t>1320-29-115-015</t>
  </si>
  <si>
    <t>1767 IRIS CT</t>
  </si>
  <si>
    <t>1320-29-115-016</t>
  </si>
  <si>
    <t>1763 IRIS CT</t>
  </si>
  <si>
    <t>1320-29-115-017</t>
  </si>
  <si>
    <t>1760 IRIS CT</t>
  </si>
  <si>
    <t>1320-29-115-018</t>
  </si>
  <si>
    <t>1764 IRIS CT</t>
  </si>
  <si>
    <t>1320-29-115-019</t>
  </si>
  <si>
    <t>1768 IRIS CT</t>
  </si>
  <si>
    <t>1320-29-115-020</t>
  </si>
  <si>
    <t>1772 IRIS CT</t>
  </si>
  <si>
    <t>1320-29-115-021</t>
  </si>
  <si>
    <t>1134 WISTERIA DR</t>
  </si>
  <si>
    <t>1320-29-115-022</t>
  </si>
  <si>
    <t>1138 WISTERIA DR</t>
  </si>
  <si>
    <t>1320-29-115-023</t>
  </si>
  <si>
    <t>1142 WISTERIA DR</t>
  </si>
  <si>
    <t>1320-29-116-001</t>
  </si>
  <si>
    <t>1823 BOUGAINVILLEA DR</t>
  </si>
  <si>
    <t>1320-29-116-002</t>
  </si>
  <si>
    <t>1819 BOUGAINVILLEA DR</t>
  </si>
  <si>
    <t>1320-29-116-003</t>
  </si>
  <si>
    <t>1815 BOUGAINVILLEA DR</t>
  </si>
  <si>
    <t>1320-29-116-004</t>
  </si>
  <si>
    <t>1811 BOUGAINVILLEA DR</t>
  </si>
  <si>
    <t>1320-29-116-005</t>
  </si>
  <si>
    <t>1807 BOUGAINVILLEA DR</t>
  </si>
  <si>
    <t>1320-29-116-006</t>
  </si>
  <si>
    <t>1803 BOUGAINVILLEA DR</t>
  </si>
  <si>
    <t>1320-29-116-007</t>
  </si>
  <si>
    <t>1799 BOUGAINVILLEA DR</t>
  </si>
  <si>
    <t>1320-29-116-008</t>
  </si>
  <si>
    <t>1785 BOUGAINVILLEA DR</t>
  </si>
  <si>
    <t>1320-29-116-009</t>
  </si>
  <si>
    <t>1781 BOUGAINVILLEA DR</t>
  </si>
  <si>
    <t>1320-29-116-010</t>
  </si>
  <si>
    <t>1777 BOUGAINVILLEA DR</t>
  </si>
  <si>
    <t>1320-29-116-011</t>
  </si>
  <si>
    <t>1773 BOUGAINVILLEA DR</t>
  </si>
  <si>
    <t>1320-29-116-012</t>
  </si>
  <si>
    <t>1769 BOUGAINVILLEA DR</t>
  </si>
  <si>
    <t>1320-29-116-013</t>
  </si>
  <si>
    <t>1770 BOUGAINVILLEA DR</t>
  </si>
  <si>
    <t>1320-29-116-014</t>
  </si>
  <si>
    <t>1774 BOUGAINVILLEA DR</t>
  </si>
  <si>
    <t>1320-29-116-015</t>
  </si>
  <si>
    <t>1778 BOUGAINVILLEA DR</t>
  </si>
  <si>
    <t>1320-29-116-016</t>
  </si>
  <si>
    <t>1782 BOUGAINVILLEA DR</t>
  </si>
  <si>
    <t>1320-29-116-017</t>
  </si>
  <si>
    <t>1786 BOUGAINVILLEA DR</t>
  </si>
  <si>
    <t>1320-29-116-018</t>
  </si>
  <si>
    <t>1790 BOUGAINVILLEA DR</t>
  </si>
  <si>
    <t>1320-29-116-020</t>
  </si>
  <si>
    <t>1796 BOUGAINVILLEA DR</t>
  </si>
  <si>
    <t>1320-29-116-021</t>
  </si>
  <si>
    <t>1800 BOUGAINVILLEA DR</t>
  </si>
  <si>
    <t>1320-29-116-022</t>
  </si>
  <si>
    <t>1804 BOUGAINVILLEA DR</t>
  </si>
  <si>
    <t>1320-29-116-023</t>
  </si>
  <si>
    <t>1808 BOUGAINVILLEA DR</t>
  </si>
  <si>
    <t>1320-29-116-024</t>
  </si>
  <si>
    <t>1812 BOUGAINVILLEA DR</t>
  </si>
  <si>
    <t>1320-29-116-025</t>
  </si>
  <si>
    <t>1818 BOUGAINVILLEA DR</t>
  </si>
  <si>
    <t>1320-29-116-026</t>
  </si>
  <si>
    <t>1824 BOUGAINVILLEA DR</t>
  </si>
  <si>
    <t>1320-29-116-027</t>
  </si>
  <si>
    <t>1116 WISTERIA DR</t>
  </si>
  <si>
    <t>1320-29-116-028</t>
  </si>
  <si>
    <t>1112 WISTERIA DR</t>
  </si>
  <si>
    <t>1320-29-116-029</t>
  </si>
  <si>
    <t>1104 WISTERIA DR</t>
  </si>
  <si>
    <t>1320-29-116-030</t>
  </si>
  <si>
    <t>1052 CAMELLIA CT</t>
  </si>
  <si>
    <t>1320-29-116-031</t>
  </si>
  <si>
    <t>1105 WISTERIA DR</t>
  </si>
  <si>
    <t>1320-29-116-032</t>
  </si>
  <si>
    <t>1111 WISTERIA DR</t>
  </si>
  <si>
    <t>1320-29-116-033</t>
  </si>
  <si>
    <t>1115 WISTERIA DR</t>
  </si>
  <si>
    <t>1320-29-116-034</t>
  </si>
  <si>
    <t>1117 WISTERIA DR</t>
  </si>
  <si>
    <t>1320-29-117-001</t>
  </si>
  <si>
    <t>1792 CANTERBURY DR</t>
  </si>
  <si>
    <t>WINHAVEN #5</t>
  </si>
  <si>
    <t>1320-29-117-002</t>
  </si>
  <si>
    <t>1772 LINDEN CT</t>
  </si>
  <si>
    <t>1320-29-117-003</t>
  </si>
  <si>
    <t>1774 BIRCH CT</t>
  </si>
  <si>
    <t>1320-29-117-004</t>
  </si>
  <si>
    <t>1776 BIRCH CT</t>
  </si>
  <si>
    <t>1320-29-117-005</t>
  </si>
  <si>
    <t>1778 BIRCH CT</t>
  </si>
  <si>
    <t>1320-29-117-006</t>
  </si>
  <si>
    <t>1780 BIRCH CT</t>
  </si>
  <si>
    <t>1320-29-117-007</t>
  </si>
  <si>
    <t>1782 BIRCH CT</t>
  </si>
  <si>
    <t>1320-29-117-008</t>
  </si>
  <si>
    <t>1784 BIRCH CT</t>
  </si>
  <si>
    <t>1320-29-117-009</t>
  </si>
  <si>
    <t>1783 BIRCH CT</t>
  </si>
  <si>
    <t>1320-29-117-010</t>
  </si>
  <si>
    <t>1781 BIRCH CT</t>
  </si>
  <si>
    <t>1320-29-117-011</t>
  </si>
  <si>
    <t>1779 BIRCH CT</t>
  </si>
  <si>
    <t>1320-29-117-012</t>
  </si>
  <si>
    <t>1777 BIRCH CT</t>
  </si>
  <si>
    <t>1320-29-117-013</t>
  </si>
  <si>
    <t>1775 BIRCH CT</t>
  </si>
  <si>
    <t>1320-29-117-015</t>
  </si>
  <si>
    <t>1788 LINDEN CT</t>
  </si>
  <si>
    <t>1320-29-117-016</t>
  </si>
  <si>
    <t>1790 LINDEN CT</t>
  </si>
  <si>
    <t>1320-29-117-017</t>
  </si>
  <si>
    <t>1792 LINDEN CT</t>
  </si>
  <si>
    <t>1320-29-117-018</t>
  </si>
  <si>
    <t>1794 LINDEN CT</t>
  </si>
  <si>
    <t>1320-29-117-019</t>
  </si>
  <si>
    <t>1796 LINDEN CT</t>
  </si>
  <si>
    <t>1320-29-117-020</t>
  </si>
  <si>
    <t>1798 LINDEN CT</t>
  </si>
  <si>
    <t>1320-29-117-021</t>
  </si>
  <si>
    <t>1797 LINDEN CT</t>
  </si>
  <si>
    <t>1320-29-117-022</t>
  </si>
  <si>
    <t>1795 LINDEN CT</t>
  </si>
  <si>
    <t>1320-29-117-023</t>
  </si>
  <si>
    <t>1793 LINDEN CT</t>
  </si>
  <si>
    <t>1320-29-117-024</t>
  </si>
  <si>
    <t>1791 LINDEN CT</t>
  </si>
  <si>
    <t>1320-29-117-025</t>
  </si>
  <si>
    <t>1789 LINDEN CT</t>
  </si>
  <si>
    <t>1320-29-117-026</t>
  </si>
  <si>
    <t>1787 LINDEN CT</t>
  </si>
  <si>
    <t>1320-29-117-027</t>
  </si>
  <si>
    <t>1785 LINDEN CT</t>
  </si>
  <si>
    <t>1320-29-117-028</t>
  </si>
  <si>
    <t>1783 LINDEN CT</t>
  </si>
  <si>
    <t>1320-29-117-029</t>
  </si>
  <si>
    <t>1781 LINDEN CT</t>
  </si>
  <si>
    <t>1320-29-117-030</t>
  </si>
  <si>
    <t>1779 LINDEN CT</t>
  </si>
  <si>
    <t>1320-29-117-031</t>
  </si>
  <si>
    <t>1777 LINDEN CT</t>
  </si>
  <si>
    <t>1320-29-117-032</t>
  </si>
  <si>
    <t>1775 LINDEN CT</t>
  </si>
  <si>
    <t>1320-29-117-033</t>
  </si>
  <si>
    <t>1773 LINDEN CT</t>
  </si>
  <si>
    <t>1320-29-117-034</t>
  </si>
  <si>
    <t>1771 LINDEN CT</t>
  </si>
  <si>
    <t>1320-29-117-036</t>
  </si>
  <si>
    <t>1086 DAPHNE CT</t>
  </si>
  <si>
    <t>1320-29-117-037</t>
  </si>
  <si>
    <t>1088 DAPHNE CT</t>
  </si>
  <si>
    <t>1320-29-117-038</t>
  </si>
  <si>
    <t>1090 DAPHNE CT</t>
  </si>
  <si>
    <t>1320-29-117-039</t>
  </si>
  <si>
    <t>1092 DAPHNE CT</t>
  </si>
  <si>
    <t>1320-29-117-040</t>
  </si>
  <si>
    <t>1094 DAPHNE CT</t>
  </si>
  <si>
    <t>1320-29-117-041</t>
  </si>
  <si>
    <t>1096 DAPHNE CT</t>
  </si>
  <si>
    <t>1320-29-117-042</t>
  </si>
  <si>
    <t>1098 DAPHNE CT</t>
  </si>
  <si>
    <t>1320-29-117-043</t>
  </si>
  <si>
    <t>1095 DAPHNE CT</t>
  </si>
  <si>
    <t>1320-29-117-044</t>
  </si>
  <si>
    <t>1093 DAPHNE CT</t>
  </si>
  <si>
    <t>1320-29-117-045</t>
  </si>
  <si>
    <t>1091 DAPHNE CT</t>
  </si>
  <si>
    <t>1320-29-117-046</t>
  </si>
  <si>
    <t>1089 DAPHNE CT</t>
  </si>
  <si>
    <t>1320-29-117-047</t>
  </si>
  <si>
    <t>1087 DAPHNE CT</t>
  </si>
  <si>
    <t>1320-29-117-050</t>
  </si>
  <si>
    <t>1763 FOX GLOVE CT</t>
  </si>
  <si>
    <t>1320-29-117-051</t>
  </si>
  <si>
    <t>1761 FOX GLOVE CT</t>
  </si>
  <si>
    <t>1320-29-117-052</t>
  </si>
  <si>
    <t>1759 FOX GLOVE CT</t>
  </si>
  <si>
    <t>1320-29-117-053</t>
  </si>
  <si>
    <t>1757 FOX GLOVE CT</t>
  </si>
  <si>
    <t>1320-29-117-054</t>
  </si>
  <si>
    <t>1758 FOX GLOVE CT</t>
  </si>
  <si>
    <t>1320-29-117-055</t>
  </si>
  <si>
    <t>1760 FOX GLOVE CT</t>
  </si>
  <si>
    <t>1320-29-117-056</t>
  </si>
  <si>
    <t>1762 FOX GLOVE CT</t>
  </si>
  <si>
    <t>1320-29-117-057</t>
  </si>
  <si>
    <t>1764 FOX GLOVE CT</t>
  </si>
  <si>
    <t>1320-29-117-058</t>
  </si>
  <si>
    <t>1766 FOX GLOVE CT</t>
  </si>
  <si>
    <t>1320-29-118-001</t>
  </si>
  <si>
    <t>1760 BLUE SPRUCE CT</t>
  </si>
  <si>
    <t>WINHAVEN #4 PHASE B</t>
  </si>
  <si>
    <t>1320-29-118-002</t>
  </si>
  <si>
    <t>1764 BLUE SPRUCE CT</t>
  </si>
  <si>
    <t>1320-29-118-003</t>
  </si>
  <si>
    <t>1768 BLUE SPRUCE CT</t>
  </si>
  <si>
    <t>1320-29-118-004</t>
  </si>
  <si>
    <t>1772 BLUE SPRUCE CT</t>
  </si>
  <si>
    <t>1320-29-118-005</t>
  </si>
  <si>
    <t>1776 BLUE SPRUCE CT</t>
  </si>
  <si>
    <t>1320-29-118-006</t>
  </si>
  <si>
    <t>1780 BLUE SPRUCE CT</t>
  </si>
  <si>
    <t>1320-29-118-007</t>
  </si>
  <si>
    <t>1784 BLUE SPRUCE CT</t>
  </si>
  <si>
    <t>1320-29-118-008</t>
  </si>
  <si>
    <t>1783 BLUE SPRUCE CT</t>
  </si>
  <si>
    <t>1320-29-118-009</t>
  </si>
  <si>
    <t>1779 BLUE SPRUCE CT</t>
  </si>
  <si>
    <t>1320-29-118-010</t>
  </si>
  <si>
    <t>1775 BLUE SPRUCE CT</t>
  </si>
  <si>
    <t>1320-29-118-011</t>
  </si>
  <si>
    <t>1771 BLUE SPRUCE CT</t>
  </si>
  <si>
    <t>1320-29-118-012</t>
  </si>
  <si>
    <t>1767 BLUE SPRUCE CT</t>
  </si>
  <si>
    <t>1320-29-118-013</t>
  </si>
  <si>
    <t>1763 BLUE SPRUCE CT</t>
  </si>
  <si>
    <t>1320-29-118-016</t>
  </si>
  <si>
    <t>1765 EVERGREEN CT</t>
  </si>
  <si>
    <t>1320-29-118-017</t>
  </si>
  <si>
    <t>1769 EVERGREEN CT</t>
  </si>
  <si>
    <t>1320-29-118-018</t>
  </si>
  <si>
    <t>1773 EVERGREEN CT</t>
  </si>
  <si>
    <t>1320-29-118-019</t>
  </si>
  <si>
    <t>1777 EVERGREEN CT</t>
  </si>
  <si>
    <t>1320-29-118-020</t>
  </si>
  <si>
    <t>1782 EVERGREEN CT</t>
  </si>
  <si>
    <t>1320-29-118-021</t>
  </si>
  <si>
    <t>1778 EVERGREEN CT</t>
  </si>
  <si>
    <t>1320-29-118-022</t>
  </si>
  <si>
    <t>1774 EVERGREEN CT</t>
  </si>
  <si>
    <t>1320-29-118-023</t>
  </si>
  <si>
    <t>1770 EVERGREEN CT</t>
  </si>
  <si>
    <t>1320-29-118-024</t>
  </si>
  <si>
    <t>1766 EVERGREEN CT</t>
  </si>
  <si>
    <t>1320-29-118-025</t>
  </si>
  <si>
    <t>1762 EVERGREEN CT</t>
  </si>
  <si>
    <t>1320-29-119-001</t>
  </si>
  <si>
    <t>1097 CONIFER DR</t>
  </si>
  <si>
    <t>WINHAVEN #9</t>
  </si>
  <si>
    <t>1320-29-119-002</t>
  </si>
  <si>
    <t>1095 CONIFER DR</t>
  </si>
  <si>
    <t>1320-29-119-003</t>
  </si>
  <si>
    <t>1093 CONIFER DR</t>
  </si>
  <si>
    <t>1320-29-119-004</t>
  </si>
  <si>
    <t>1091 CONIFER DR</t>
  </si>
  <si>
    <t>1320-29-119-005</t>
  </si>
  <si>
    <t>1089 CONIFER DR</t>
  </si>
  <si>
    <t>1320-29-119-006</t>
  </si>
  <si>
    <t>1087 CONIFER DR</t>
  </si>
  <si>
    <t>1320-29-119-007</t>
  </si>
  <si>
    <t>1085 CONIFER DR</t>
  </si>
  <si>
    <t>1320-29-119-008</t>
  </si>
  <si>
    <t>1083 CEDAR CREST DR</t>
  </si>
  <si>
    <t>1320-29-119-009</t>
  </si>
  <si>
    <t>1081 CEDAR CREST DR</t>
  </si>
  <si>
    <t>1320-29-119-010</t>
  </si>
  <si>
    <t>1079 CEDAR CREST DR</t>
  </si>
  <si>
    <t>1320-29-119-011</t>
  </si>
  <si>
    <t>1077 CEDAR CREST DR</t>
  </si>
  <si>
    <t>1320-29-119-012</t>
  </si>
  <si>
    <t>1075 CEDAR CREST DR</t>
  </si>
  <si>
    <t>1320-29-119-013</t>
  </si>
  <si>
    <t>1073 CEDAR CREST DR</t>
  </si>
  <si>
    <t>1320-29-119-014</t>
  </si>
  <si>
    <t>1071 CEDAR CREST DR</t>
  </si>
  <si>
    <t>1320-29-119-015</t>
  </si>
  <si>
    <t>1069 CEDAR CREST DR</t>
  </si>
  <si>
    <t>1320-29-119-016</t>
  </si>
  <si>
    <t>1067 CEDAR CREST DR</t>
  </si>
  <si>
    <t>1320-29-119-017</t>
  </si>
  <si>
    <t>1065 CEDAR CREST DR</t>
  </si>
  <si>
    <t>1320-29-119-018</t>
  </si>
  <si>
    <t>1063 CEDAR CREST DR</t>
  </si>
  <si>
    <t>1320-29-119-019</t>
  </si>
  <si>
    <t>1061 CEDAR CREST DR</t>
  </si>
  <si>
    <t>1320-29-119-020</t>
  </si>
  <si>
    <t>1059 CEDAR CREST DR</t>
  </si>
  <si>
    <t>1320-29-119-021</t>
  </si>
  <si>
    <t>1057 CEDAR CREST DR</t>
  </si>
  <si>
    <t>1320-29-119-022</t>
  </si>
  <si>
    <t>1055 CEDAR CREST DR</t>
  </si>
  <si>
    <t>1320-29-119-023</t>
  </si>
  <si>
    <t>1053 PINION PINE DR</t>
  </si>
  <si>
    <t>1320-29-119-024</t>
  </si>
  <si>
    <t>1051 PINION PINE DR</t>
  </si>
  <si>
    <t>1320-29-119-025</t>
  </si>
  <si>
    <t>1049 PINION PINE DR</t>
  </si>
  <si>
    <t>1320-29-119-026</t>
  </si>
  <si>
    <t>1047 PINION PINE DR</t>
  </si>
  <si>
    <t>1320-29-119-027</t>
  </si>
  <si>
    <t>1045 PINION PINE DR</t>
  </si>
  <si>
    <t>1320-29-119-028</t>
  </si>
  <si>
    <t>1043 PINION PINE DR</t>
  </si>
  <si>
    <t>1320-29-119-029</t>
  </si>
  <si>
    <t>1041 PINION PINE DR</t>
  </si>
  <si>
    <t>1320-29-119-030</t>
  </si>
  <si>
    <t>1039 PINION PINE DR</t>
  </si>
  <si>
    <t>1320-29-119-031</t>
  </si>
  <si>
    <t>1037 PINION PINE DR</t>
  </si>
  <si>
    <t>1320-29-119-032</t>
  </si>
  <si>
    <t>1035 PINION PINE DR</t>
  </si>
  <si>
    <t>1320-29-119-033</t>
  </si>
  <si>
    <t>1033 PINION PINE DR</t>
  </si>
  <si>
    <t>1320-29-119-034</t>
  </si>
  <si>
    <t>1044 PINION PINE DR</t>
  </si>
  <si>
    <t>1320-29-119-035</t>
  </si>
  <si>
    <t>1046 PINION PINE DR</t>
  </si>
  <si>
    <t>1320-29-201-011</t>
  </si>
  <si>
    <t>1022 FRIEDA LN</t>
  </si>
  <si>
    <t>1320-29-201-014</t>
  </si>
  <si>
    <t>1058 FRIEDA LN</t>
  </si>
  <si>
    <t>1320-29-210-001</t>
  </si>
  <si>
    <t>1756 LANTANA DR</t>
  </si>
  <si>
    <t>1320-29-210-002</t>
  </si>
  <si>
    <t>1752 LANTANA DR</t>
  </si>
  <si>
    <t>1320-29-210-003</t>
  </si>
  <si>
    <t>1748 LANTANA DR</t>
  </si>
  <si>
    <t>1320-29-210-004</t>
  </si>
  <si>
    <t>1744 LANTANA DR</t>
  </si>
  <si>
    <t>1320-29-210-005</t>
  </si>
  <si>
    <t>1740 LANTANA DR</t>
  </si>
  <si>
    <t>1320-29-210-006</t>
  </si>
  <si>
    <t>1736 LANTANA DR</t>
  </si>
  <si>
    <t>1320-29-210-007</t>
  </si>
  <si>
    <t>1732 LANTANA DR</t>
  </si>
  <si>
    <t>1320-29-210-008</t>
  </si>
  <si>
    <t>1185 WISTERIA DR</t>
  </si>
  <si>
    <t>1320-29-210-009</t>
  </si>
  <si>
    <t>1181 WISTERIA DR</t>
  </si>
  <si>
    <t>1320-29-210-010</t>
  </si>
  <si>
    <t>1177 WISTERIA DR</t>
  </si>
  <si>
    <t>1320-29-210-011</t>
  </si>
  <si>
    <t>1166 WISTERIA DR</t>
  </si>
  <si>
    <t>1320-29-210-012</t>
  </si>
  <si>
    <t>1170 WISTERIA DR</t>
  </si>
  <si>
    <t>1320-29-210-013</t>
  </si>
  <si>
    <t>1174 WISTERIA DR</t>
  </si>
  <si>
    <t>1320-29-210-014</t>
  </si>
  <si>
    <t>1178 WISTERIA DR</t>
  </si>
  <si>
    <t>1320-29-210-015</t>
  </si>
  <si>
    <t>1182 WISTERIA DR</t>
  </si>
  <si>
    <t>1320-29-210-016</t>
  </si>
  <si>
    <t>1186 WISTERIA DR</t>
  </si>
  <si>
    <t>1320-29-211-001</t>
  </si>
  <si>
    <t>1054 CAMELLIA CT</t>
  </si>
  <si>
    <t>1320-29-211-002</t>
  </si>
  <si>
    <t>1057 CAMELLIA CT</t>
  </si>
  <si>
    <t>1320-29-211-003</t>
  </si>
  <si>
    <t>1055 CAMELLIA CT</t>
  </si>
  <si>
    <t>1320-29-211-004</t>
  </si>
  <si>
    <t>1053 CAMELLIA CT</t>
  </si>
  <si>
    <t>1320-29-211-005</t>
  </si>
  <si>
    <t>1051 CAMELLIA CT</t>
  </si>
  <si>
    <t>1320-29-211-006</t>
  </si>
  <si>
    <t>1099 WISTERIA DR</t>
  </si>
  <si>
    <t>1320-29-211-007</t>
  </si>
  <si>
    <t>1093 WISTERIA DR</t>
  </si>
  <si>
    <t>1320-29-211-008</t>
  </si>
  <si>
    <t>1766 BOUGAINVILLEA DR</t>
  </si>
  <si>
    <t>1320-29-211-009</t>
  </si>
  <si>
    <t>1765 BOUGAINVILLEA DR</t>
  </si>
  <si>
    <t>WINHAVEN #1</t>
  </si>
  <si>
    <t>1320-29-212-003</t>
  </si>
  <si>
    <t>1729 LANTANA DR</t>
  </si>
  <si>
    <t>1320-29-212-004</t>
  </si>
  <si>
    <t>1725 LANTANA DR</t>
  </si>
  <si>
    <t>1320-29-212-005</t>
  </si>
  <si>
    <t>1721 LANTANA DR</t>
  </si>
  <si>
    <t>1320-29-212-006</t>
  </si>
  <si>
    <t>1024 WISTERIA DR</t>
  </si>
  <si>
    <t>1320-29-212-007</t>
  </si>
  <si>
    <t>1028 WISTERIA DR</t>
  </si>
  <si>
    <t>1320-29-212-008</t>
  </si>
  <si>
    <t>1032 WISTERIA DR</t>
  </si>
  <si>
    <t>1320-29-212-009</t>
  </si>
  <si>
    <t>1036 WISTERIA DR</t>
  </si>
  <si>
    <t>1320-29-212-010</t>
  </si>
  <si>
    <t>1044 WISTERIA DR</t>
  </si>
  <si>
    <t>1320-29-212-011</t>
  </si>
  <si>
    <t>1048 WISTERIA DR</t>
  </si>
  <si>
    <t>1320-29-212-012</t>
  </si>
  <si>
    <t>1052 ASTER CT</t>
  </si>
  <si>
    <t>1320-29-212-013</t>
  </si>
  <si>
    <t>1054 ASTER CT</t>
  </si>
  <si>
    <t>1320-29-212-014</t>
  </si>
  <si>
    <t>1056 ASTER CT</t>
  </si>
  <si>
    <t>1320-29-212-015</t>
  </si>
  <si>
    <t>1058 ASTER CT</t>
  </si>
  <si>
    <t>1320-29-212-016</t>
  </si>
  <si>
    <t>1060 WISTERIA DR</t>
  </si>
  <si>
    <t>1320-29-212-017</t>
  </si>
  <si>
    <t>1064 WISTERIA DR</t>
  </si>
  <si>
    <t>1320-29-212-018</t>
  </si>
  <si>
    <t>1070 WISTERIA DR</t>
  </si>
  <si>
    <t>1320-29-212-019</t>
  </si>
  <si>
    <t>1071 WISTERIA DR</t>
  </si>
  <si>
    <t>1320-29-212-020</t>
  </si>
  <si>
    <t>1065 WISTERIA DR</t>
  </si>
  <si>
    <t>1320-29-212-021</t>
  </si>
  <si>
    <t>1061 WISTERIA DR</t>
  </si>
  <si>
    <t>1320-29-212-022</t>
  </si>
  <si>
    <t>1057 WISTERIA DR</t>
  </si>
  <si>
    <t>1320-29-212-023</t>
  </si>
  <si>
    <t>1053 WISTERIA DR</t>
  </si>
  <si>
    <t>1320-29-212-024</t>
  </si>
  <si>
    <t>1049 WISTERIA DR</t>
  </si>
  <si>
    <t>1320-29-212-025</t>
  </si>
  <si>
    <t>1045 WISTERIA DR</t>
  </si>
  <si>
    <t>1320-29-212-026</t>
  </si>
  <si>
    <t>1041 WISTERIA DR</t>
  </si>
  <si>
    <t>1320-29-212-027</t>
  </si>
  <si>
    <t>1037 WISTERIA DR</t>
  </si>
  <si>
    <t>1320-29-212-028</t>
  </si>
  <si>
    <t>1033 WISTERIA DR</t>
  </si>
  <si>
    <t>1320-29-212-029</t>
  </si>
  <si>
    <t>1709 LANTANA DR</t>
  </si>
  <si>
    <t>1320-29-212-030</t>
  </si>
  <si>
    <t>1705 LANTANA DR</t>
  </si>
  <si>
    <t>1320-29-212-031</t>
  </si>
  <si>
    <t>1701 LANTANA DR</t>
  </si>
  <si>
    <t>1320-29-212-032</t>
  </si>
  <si>
    <t>1697 LANTANA DR</t>
  </si>
  <si>
    <t>1320-29-212-033</t>
  </si>
  <si>
    <t>1693 LANTANA DR</t>
  </si>
  <si>
    <t>1320-29-212-034</t>
  </si>
  <si>
    <t>1689 LANTANA DR</t>
  </si>
  <si>
    <t>1320-29-212-035</t>
  </si>
  <si>
    <t>1685 LANTANA DR</t>
  </si>
  <si>
    <t>1320-29-212-036</t>
  </si>
  <si>
    <t>1681 LANTANA DR</t>
  </si>
  <si>
    <t>1320-29-212-037</t>
  </si>
  <si>
    <t>1677 LANTANA DR</t>
  </si>
  <si>
    <t>1320-29-212-038</t>
  </si>
  <si>
    <t>1673 LANTANA DR</t>
  </si>
  <si>
    <t>1320-29-212-039</t>
  </si>
  <si>
    <t>1669 LANTANA DR</t>
  </si>
  <si>
    <t>1320-29-212-040</t>
  </si>
  <si>
    <t>1663 LANTANA DR</t>
  </si>
  <si>
    <t>1320-29-212-041</t>
  </si>
  <si>
    <t>1664 LANTANA DR</t>
  </si>
  <si>
    <t>1320-29-212-042</t>
  </si>
  <si>
    <t>1668 LANTANA DR</t>
  </si>
  <si>
    <t>1320-29-212-043</t>
  </si>
  <si>
    <t>1672 LANTANA DR</t>
  </si>
  <si>
    <t>1320-29-212-044</t>
  </si>
  <si>
    <t>1676 LANTANA DR</t>
  </si>
  <si>
    <t>1320-29-212-045</t>
  </si>
  <si>
    <t>1680 LANTANA DR</t>
  </si>
  <si>
    <t>1320-29-212-046</t>
  </si>
  <si>
    <t>1684 LANTANA DR</t>
  </si>
  <si>
    <t>1320-29-212-047</t>
  </si>
  <si>
    <t>1688 LANTANA DR</t>
  </si>
  <si>
    <t>1320-29-212-048</t>
  </si>
  <si>
    <t>1692 LANTANA DR</t>
  </si>
  <si>
    <t>1320-29-212-049</t>
  </si>
  <si>
    <t>1696 LANTANA DR</t>
  </si>
  <si>
    <t>1320-29-212-050</t>
  </si>
  <si>
    <t>1700 LANTANA DR</t>
  </si>
  <si>
    <t>1320-29-212-051</t>
  </si>
  <si>
    <t>1704 LANTANA DR</t>
  </si>
  <si>
    <t>1320-29-212-052</t>
  </si>
  <si>
    <t>1708 LANTANA DR</t>
  </si>
  <si>
    <t>1320-29-212-053</t>
  </si>
  <si>
    <t>1712 MARIGOLD CT</t>
  </si>
  <si>
    <t>1320-29-212-054</t>
  </si>
  <si>
    <t>1714 MARIGOLD CT</t>
  </si>
  <si>
    <t>1320-29-212-055</t>
  </si>
  <si>
    <t>1716 MARIGOLD CT</t>
  </si>
  <si>
    <t>1320-29-212-056</t>
  </si>
  <si>
    <t>1718 MARIGOLD CT</t>
  </si>
  <si>
    <t>1320-29-212-057</t>
  </si>
  <si>
    <t>1720 MARIGOLD CT</t>
  </si>
  <si>
    <t>1320-29-212-058</t>
  </si>
  <si>
    <t>1011 LUCERNE ST</t>
  </si>
  <si>
    <t>1320-29-213-001</t>
  </si>
  <si>
    <t>1088 WISTERIA DR</t>
  </si>
  <si>
    <t>WINHAVEN #2 PHASE A</t>
  </si>
  <si>
    <t>1320-29-213-002</t>
  </si>
  <si>
    <t>1084 WISTERIA DR</t>
  </si>
  <si>
    <t>1320-29-213-004</t>
  </si>
  <si>
    <t>1078 WISTERIA DR</t>
  </si>
  <si>
    <t>1320-29-213-005</t>
  </si>
  <si>
    <t>1074 WISTERIA DR</t>
  </si>
  <si>
    <t>1320-29-213-006</t>
  </si>
  <si>
    <t>1087 WISTERIA DR</t>
  </si>
  <si>
    <t>1320-29-213-007</t>
  </si>
  <si>
    <t>1083 WISTERIA DR</t>
  </si>
  <si>
    <t>1320-29-213-008</t>
  </si>
  <si>
    <t>1081 WISTERIA DR</t>
  </si>
  <si>
    <t>1320-29-213-009</t>
  </si>
  <si>
    <t>1079 WISTERIA DR</t>
  </si>
  <si>
    <t>1320-29-213-010</t>
  </si>
  <si>
    <t>1722 AZALEA CT</t>
  </si>
  <si>
    <t>1320-29-213-011</t>
  </si>
  <si>
    <t>1718 AZALEA CT</t>
  </si>
  <si>
    <t>1320-29-213-012</t>
  </si>
  <si>
    <t>1717 AZALEA CT</t>
  </si>
  <si>
    <t>1320-29-213-013</t>
  </si>
  <si>
    <t>1721 AZALEA CT</t>
  </si>
  <si>
    <t>1320-29-213-014</t>
  </si>
  <si>
    <t>1077 WISTERIA DR</t>
  </si>
  <si>
    <t>1320-29-213-015</t>
  </si>
  <si>
    <t>1075 WISTERIA DR</t>
  </si>
  <si>
    <t>1320-29-213-016</t>
  </si>
  <si>
    <t>1659 LANTANA DR</t>
  </si>
  <si>
    <t>1320-29-213-017</t>
  </si>
  <si>
    <t>1655 LANTANA DR</t>
  </si>
  <si>
    <t>1320-29-213-018</t>
  </si>
  <si>
    <t>1651 LANTANA DR</t>
  </si>
  <si>
    <t>1320-29-213-019</t>
  </si>
  <si>
    <t>1647 LANTANA DR</t>
  </si>
  <si>
    <t>1320-29-213-020</t>
  </si>
  <si>
    <t>1643 LANTANA DR</t>
  </si>
  <si>
    <t>1320-29-213-021</t>
  </si>
  <si>
    <t>1639 LANTANA DR</t>
  </si>
  <si>
    <t>1320-29-213-023</t>
  </si>
  <si>
    <t>1740 BOUGAINVILLEA DR</t>
  </si>
  <si>
    <t>1320-29-213-024</t>
  </si>
  <si>
    <t>1744 BOUGAINVILLEA DR</t>
  </si>
  <si>
    <t>1320-29-213-025</t>
  </si>
  <si>
    <t>1748 BOUGAINVILLEA DR</t>
  </si>
  <si>
    <t>1320-29-213-026</t>
  </si>
  <si>
    <t>1752 BOUGAINVILLEA DR</t>
  </si>
  <si>
    <t>1320-29-213-027</t>
  </si>
  <si>
    <t>1756 BOUGAINVILLEA DR</t>
  </si>
  <si>
    <t>1320-29-213-028</t>
  </si>
  <si>
    <t>1762 BOUGAINVILLEA DR</t>
  </si>
  <si>
    <t>1320-29-213-029</t>
  </si>
  <si>
    <t>1761 BOUGAINVILLEA DR</t>
  </si>
  <si>
    <t>1320-29-213-030</t>
  </si>
  <si>
    <t>1757 BOUGAINVILLEA DR</t>
  </si>
  <si>
    <t>1320-29-213-031</t>
  </si>
  <si>
    <t>1753 BOUGAINVILLEA DR</t>
  </si>
  <si>
    <t>1320-29-213-032</t>
  </si>
  <si>
    <t>1749 BOUGAINVILLEA DR</t>
  </si>
  <si>
    <t>1320-29-213-033</t>
  </si>
  <si>
    <t>1741 BOUGAINVILLEA DR</t>
  </si>
  <si>
    <t>1320-29-213-034</t>
  </si>
  <si>
    <t>1739 BOUGAINVILLEA DR</t>
  </si>
  <si>
    <t>1320-29-213-035</t>
  </si>
  <si>
    <t>1735 BOUGAINVILLEA DR</t>
  </si>
  <si>
    <t>1320-29-213-036</t>
  </si>
  <si>
    <t>1731 BOUGAINVILLEA DR</t>
  </si>
  <si>
    <t>1320-29-213-037</t>
  </si>
  <si>
    <t>1727 BOUGAINVILLEA DR</t>
  </si>
  <si>
    <t>1320-29-213-038</t>
  </si>
  <si>
    <t>1723 BOUGAINVILLEA DR</t>
  </si>
  <si>
    <t>1320-29-213-039</t>
  </si>
  <si>
    <t>1719 BOUGAINVILLEA DR</t>
  </si>
  <si>
    <t>1320-29-213-040</t>
  </si>
  <si>
    <t>1714 BOUGAINVILLEA DR</t>
  </si>
  <si>
    <t>1320-29-213-041</t>
  </si>
  <si>
    <t>1718 BOUGAINVILLEA DR</t>
  </si>
  <si>
    <t>1320-29-213-042</t>
  </si>
  <si>
    <t>1632 LANTANA DR</t>
  </si>
  <si>
    <t>1320-29-213-043</t>
  </si>
  <si>
    <t>1636 LANTANA DR</t>
  </si>
  <si>
    <t>1320-29-213-044</t>
  </si>
  <si>
    <t>1640 LANTANA DR</t>
  </si>
  <si>
    <t>1320-29-213-045</t>
  </si>
  <si>
    <t>1644 LANTANA DR</t>
  </si>
  <si>
    <t>1320-29-213-046</t>
  </si>
  <si>
    <t>1648 LANTANA DR</t>
  </si>
  <si>
    <t>1320-29-213-047</t>
  </si>
  <si>
    <t>1652 LANTANA DR</t>
  </si>
  <si>
    <t>1320-29-213-048</t>
  </si>
  <si>
    <t>1656 LANTANA DR</t>
  </si>
  <si>
    <t>1320-29-213-049</t>
  </si>
  <si>
    <t>1660 LANTANA DR</t>
  </si>
  <si>
    <t>1320-29-214-001</t>
  </si>
  <si>
    <t>1750 TULIP CT</t>
  </si>
  <si>
    <t>WINHAVEN #2 PHASE B</t>
  </si>
  <si>
    <t>1320-29-214-002</t>
  </si>
  <si>
    <t>1752 TULIP CT</t>
  </si>
  <si>
    <t>1320-29-214-003</t>
  </si>
  <si>
    <t>1754 TULIP CT</t>
  </si>
  <si>
    <t>1320-29-214-004</t>
  </si>
  <si>
    <t>1756 TULIP CT</t>
  </si>
  <si>
    <t>1320-29-214-005</t>
  </si>
  <si>
    <t>1758 TULIP CT</t>
  </si>
  <si>
    <t>1320-29-214-006</t>
  </si>
  <si>
    <t>1757 TULIP CT</t>
  </si>
  <si>
    <t>1320-29-214-007</t>
  </si>
  <si>
    <t>1753 TULIP CT</t>
  </si>
  <si>
    <t>1320-29-214-008</t>
  </si>
  <si>
    <t>1751 TULIP CT</t>
  </si>
  <si>
    <t>1320-29-214-011</t>
  </si>
  <si>
    <t>1092 ALYSSUM CT</t>
  </si>
  <si>
    <t>1320-29-214-012</t>
  </si>
  <si>
    <t>1094 ALYSSUM CT</t>
  </si>
  <si>
    <t>1320-29-214-013</t>
  </si>
  <si>
    <t>1096 ALYSSUM CT</t>
  </si>
  <si>
    <t>1320-29-214-014</t>
  </si>
  <si>
    <t>1098 ALYSSUM CT</t>
  </si>
  <si>
    <t>1320-29-214-015</t>
  </si>
  <si>
    <t>1099 ALYSSUM CT</t>
  </si>
  <si>
    <t>1320-29-214-016</t>
  </si>
  <si>
    <t>1097 ALYSSUM CT</t>
  </si>
  <si>
    <t>1320-29-214-017</t>
  </si>
  <si>
    <t>1095 ALYSSUM CT</t>
  </si>
  <si>
    <t>1320-29-214-018</t>
  </si>
  <si>
    <t>1093 ALYSSUM CT</t>
  </si>
  <si>
    <t>1320-29-214-020</t>
  </si>
  <si>
    <t>1741 LAVENDER CT</t>
  </si>
  <si>
    <t>1320-29-214-021</t>
  </si>
  <si>
    <t>1739 LAVENDER CT</t>
  </si>
  <si>
    <t>1320-29-214-022</t>
  </si>
  <si>
    <t>1737 LAVENDER CT</t>
  </si>
  <si>
    <t>1320-29-214-023</t>
  </si>
  <si>
    <t>1735 LAVENDER CT</t>
  </si>
  <si>
    <t>1320-29-214-024</t>
  </si>
  <si>
    <t>1733 LAVENDER CT</t>
  </si>
  <si>
    <t>1320-29-214-025</t>
  </si>
  <si>
    <t>1731 LAVENDER CT</t>
  </si>
  <si>
    <t>1320-29-214-026</t>
  </si>
  <si>
    <t>1729 LAVENDER CT</t>
  </si>
  <si>
    <t>1320-29-214-027</t>
  </si>
  <si>
    <t>1728 LAVENDER CT</t>
  </si>
  <si>
    <t>1320-29-214-028</t>
  </si>
  <si>
    <t>1730 LAVENDER CT</t>
  </si>
  <si>
    <t>1320-29-214-029</t>
  </si>
  <si>
    <t>1732 LAVENDER CT</t>
  </si>
  <si>
    <t>1320-29-214-030</t>
  </si>
  <si>
    <t>1734 LAVENDER CT</t>
  </si>
  <si>
    <t>1320-29-214-031</t>
  </si>
  <si>
    <t>1736 LAVENDER CT</t>
  </si>
  <si>
    <t>1320-29-214-032</t>
  </si>
  <si>
    <t>1738 LAVENDER CT</t>
  </si>
  <si>
    <t>1320-29-214-033</t>
  </si>
  <si>
    <t>1740 LAVENDER CT</t>
  </si>
  <si>
    <t>1320-29-214-034</t>
  </si>
  <si>
    <t>1742 LAVENDER CT</t>
  </si>
  <si>
    <t>1320-29-215-001</t>
  </si>
  <si>
    <t>994 HIDDEN BROOK</t>
  </si>
  <si>
    <t>HIDDEN BROOK SUB</t>
  </si>
  <si>
    <t>1320-29-215-002</t>
  </si>
  <si>
    <t>996 HIDDEN BROOK</t>
  </si>
  <si>
    <t>1320-29-215-003</t>
  </si>
  <si>
    <t>998 HIDDEN BROOK</t>
  </si>
  <si>
    <t>1320-29-215-004</t>
  </si>
  <si>
    <t>1000 HIDDEN BROOK</t>
  </si>
  <si>
    <t>1320-29-215-007</t>
  </si>
  <si>
    <t>1006 HIDDEN BROOK</t>
  </si>
  <si>
    <t>1320-29-215-008</t>
  </si>
  <si>
    <t>1008 HIDDEN BROOK</t>
  </si>
  <si>
    <t>1320-29-215-011</t>
  </si>
  <si>
    <t>1004 HIDDEN BROOK</t>
  </si>
  <si>
    <t>1320-29-215-012</t>
  </si>
  <si>
    <t>1002 HIDDEN BROOK</t>
  </si>
  <si>
    <t>1320-29-301-007</t>
  </si>
  <si>
    <t>1038 BUCKEYE RD</t>
  </si>
  <si>
    <t>1320-29-401-018</t>
  </si>
  <si>
    <t>1627 N HWY 395</t>
  </si>
  <si>
    <t>1320-29-401-019</t>
  </si>
  <si>
    <t>1639 N HWY 395</t>
  </si>
  <si>
    <t>1320-29-401-020</t>
  </si>
  <si>
    <t>1637 N HWY 395</t>
  </si>
  <si>
    <t>1320-29-401-024</t>
  </si>
  <si>
    <t>1621 N HWY 395</t>
  </si>
  <si>
    <t>1320-29-401-025</t>
  </si>
  <si>
    <t>1615 N HWY 395</t>
  </si>
  <si>
    <t>1320-29-402-004</t>
  </si>
  <si>
    <t>1320-29-402-007</t>
  </si>
  <si>
    <t>1601 N HWY 395</t>
  </si>
  <si>
    <t>1320-29-402-010</t>
  </si>
  <si>
    <t>1602 WATER ST</t>
  </si>
  <si>
    <t>MINDEN, TOWN OF</t>
  </si>
  <si>
    <t>1320-29-402-012</t>
  </si>
  <si>
    <t>1320-29-402-015</t>
  </si>
  <si>
    <t>1320-29-410-001</t>
  </si>
  <si>
    <t>1640 N HWY 395</t>
  </si>
  <si>
    <t>WEST ADD</t>
  </si>
  <si>
    <t>1320-29-410-002</t>
  </si>
  <si>
    <t>1645 ESMERALDA AV</t>
  </si>
  <si>
    <t>1320-29-410-003</t>
  </si>
  <si>
    <t>1643 ESMERALDA AV</t>
  </si>
  <si>
    <t>1320-29-410-004</t>
  </si>
  <si>
    <t>1641 ESMERALDA AV</t>
  </si>
  <si>
    <t>1320-29-410-005</t>
  </si>
  <si>
    <t>1622 NINTH ST</t>
  </si>
  <si>
    <t>1320-29-410-006</t>
  </si>
  <si>
    <t>MINDEN, TOWN OF WEST ADD</t>
  </si>
  <si>
    <t>1320-29-410-009</t>
  </si>
  <si>
    <t>1320-29-410-010</t>
  </si>
  <si>
    <t>1623 EIGHTH ST</t>
  </si>
  <si>
    <t>1320-29-410-011</t>
  </si>
  <si>
    <t>1624 N HWY 395</t>
  </si>
  <si>
    <t>1320-29-410-012</t>
  </si>
  <si>
    <t>1615 EIGHTH ST</t>
  </si>
  <si>
    <t>1320-29-410-013</t>
  </si>
  <si>
    <t>1625 ESMERALDA AV</t>
  </si>
  <si>
    <t>1320-29-410-014</t>
  </si>
  <si>
    <t>1320-29-410-015</t>
  </si>
  <si>
    <t>1617 SEVENTH ST</t>
  </si>
  <si>
    <t>1320-29-410-016</t>
  </si>
  <si>
    <t>1620 N HWY 395</t>
  </si>
  <si>
    <t>1320-29-410-017</t>
  </si>
  <si>
    <t>1618 N HWY 395</t>
  </si>
  <si>
    <t>1320-29-410-018</t>
  </si>
  <si>
    <t>1619 ESMERALDA AV</t>
  </si>
  <si>
    <t>1320-29-410-019</t>
  </si>
  <si>
    <t>1615 ESMERALDA AV</t>
  </si>
  <si>
    <t>1320-29-410-020</t>
  </si>
  <si>
    <t>1320-29-410-021</t>
  </si>
  <si>
    <t>1320-29-410-022</t>
  </si>
  <si>
    <t>1320-29-410-023</t>
  </si>
  <si>
    <t>1610 N HWY 395</t>
  </si>
  <si>
    <t>1320-29-410-024</t>
  </si>
  <si>
    <t>1320-29-410-025</t>
  </si>
  <si>
    <t>1320-29-410-026</t>
  </si>
  <si>
    <t>1320-29-410-027</t>
  </si>
  <si>
    <t>1320-29-410-028</t>
  </si>
  <si>
    <t>1644 ESMERALDA AV</t>
  </si>
  <si>
    <t>1320-29-410-029</t>
  </si>
  <si>
    <t>1642 ESMERALDA AV</t>
  </si>
  <si>
    <t>1320-29-410-030</t>
  </si>
  <si>
    <t>1640 ESMERALDA AV</t>
  </si>
  <si>
    <t>1320-29-410-031</t>
  </si>
  <si>
    <t>1638 ESMERALDA AV</t>
  </si>
  <si>
    <t>1320-29-410-032</t>
  </si>
  <si>
    <t>1645 MONO AV</t>
  </si>
  <si>
    <t>1320-29-410-033</t>
  </si>
  <si>
    <t>1643 MONO AV</t>
  </si>
  <si>
    <t>1320-29-410-034</t>
  </si>
  <si>
    <t>1641 MONO AV</t>
  </si>
  <si>
    <t>1320-29-410-035</t>
  </si>
  <si>
    <t>1320-29-410-036</t>
  </si>
  <si>
    <t>1320-29-410-037</t>
  </si>
  <si>
    <t>1624 ESMERALDA AV</t>
  </si>
  <si>
    <t>1320-29-410-038</t>
  </si>
  <si>
    <t>1320-29-410-039</t>
  </si>
  <si>
    <t>1320-29-410-040</t>
  </si>
  <si>
    <t>1627 MONO AV</t>
  </si>
  <si>
    <t>1320-29-410-041</t>
  </si>
  <si>
    <t>1625 MONO AV</t>
  </si>
  <si>
    <t>1320-29-410-042</t>
  </si>
  <si>
    <t>1623 MONO AV</t>
  </si>
  <si>
    <t>1320-29-410-043</t>
  </si>
  <si>
    <t>1320-29-410-044</t>
  </si>
  <si>
    <t>1605 SEVENTH ST</t>
  </si>
  <si>
    <t>1320-29-410-045</t>
  </si>
  <si>
    <t>1650 MONO AV</t>
  </si>
  <si>
    <t>1320-29-410-046</t>
  </si>
  <si>
    <t>1608 NINTH ST</t>
  </si>
  <si>
    <t>1320-29-410-047</t>
  </si>
  <si>
    <t>1600 NINTH ST</t>
  </si>
  <si>
    <t>1320-29-410-048</t>
  </si>
  <si>
    <t>1646 MONO AV</t>
  </si>
  <si>
    <t>1320-29-410-049</t>
  </si>
  <si>
    <t>1644 MONO AV</t>
  </si>
  <si>
    <t>1320-29-410-050</t>
  </si>
  <si>
    <t>1642 MONO AV</t>
  </si>
  <si>
    <t>1320-29-410-051</t>
  </si>
  <si>
    <t>1640 MONO AV</t>
  </si>
  <si>
    <t>1320-29-410-052</t>
  </si>
  <si>
    <t>1599 NINTH ST</t>
  </si>
  <si>
    <t>1320-29-410-053</t>
  </si>
  <si>
    <t>1631 ESMERALDA PL</t>
  </si>
  <si>
    <t>1320-29-510-001</t>
  </si>
  <si>
    <t>1731 ARBELLO DR</t>
  </si>
  <si>
    <t>MONTERRA PH 1</t>
  </si>
  <si>
    <t>1320-29-510-002</t>
  </si>
  <si>
    <t>1139 MONTERRA DR</t>
  </si>
  <si>
    <t>1320-29-510-003</t>
  </si>
  <si>
    <t>1137 MONTERRA DR</t>
  </si>
  <si>
    <t>1320-29-510-004</t>
  </si>
  <si>
    <t>1135 MONTERRA DR</t>
  </si>
  <si>
    <t>1320-29-510-005</t>
  </si>
  <si>
    <t>1133 MONTERRA DR</t>
  </si>
  <si>
    <t>1320-29-510-006</t>
  </si>
  <si>
    <t>1131 MONTERRA DR</t>
  </si>
  <si>
    <t>1320-29-510-007</t>
  </si>
  <si>
    <t>1129 MONTERRA DR</t>
  </si>
  <si>
    <t>1320-29-510-008</t>
  </si>
  <si>
    <t>1127 MONTERRA DR</t>
  </si>
  <si>
    <t>1320-29-510-009</t>
  </si>
  <si>
    <t>1121 MONTERRA DR</t>
  </si>
  <si>
    <t>1320-29-510-010</t>
  </si>
  <si>
    <t>1119 MONTERRA DR</t>
  </si>
  <si>
    <t>1320-29-510-011</t>
  </si>
  <si>
    <t>1117 MONTERRA DR</t>
  </si>
  <si>
    <t>1320-29-510-012</t>
  </si>
  <si>
    <t>1115 MONTERRA DR</t>
  </si>
  <si>
    <t>1320-29-510-013</t>
  </si>
  <si>
    <t>1113 MONTERRA DR</t>
  </si>
  <si>
    <t>1320-29-510-014</t>
  </si>
  <si>
    <t>1111 MONTERRA DR</t>
  </si>
  <si>
    <t>1320-29-510-015</t>
  </si>
  <si>
    <t>1108 MONTERREY CT</t>
  </si>
  <si>
    <t>1320-29-510-016</t>
  </si>
  <si>
    <t>1106 MONTERREY CT</t>
  </si>
  <si>
    <t>1320-29-510-017</t>
  </si>
  <si>
    <t>1112 MONTERRA DR</t>
  </si>
  <si>
    <t>1320-29-510-018</t>
  </si>
  <si>
    <t>1114 MONTERRA DR</t>
  </si>
  <si>
    <t>1320-29-510-019</t>
  </si>
  <si>
    <t>1116 MONTERRA DR</t>
  </si>
  <si>
    <t>1320-29-510-020</t>
  </si>
  <si>
    <t>1118 MONTERRA DR</t>
  </si>
  <si>
    <t>1320-29-510-021</t>
  </si>
  <si>
    <t>1120 MONTERRA DR</t>
  </si>
  <si>
    <t>1320-29-510-022</t>
  </si>
  <si>
    <t>1122 MONTERRA DR</t>
  </si>
  <si>
    <t>1320-29-510-023</t>
  </si>
  <si>
    <t>1126 MONTERRA DR</t>
  </si>
  <si>
    <t>1320-29-510-024</t>
  </si>
  <si>
    <t>1128 MONTERRA DR</t>
  </si>
  <si>
    <t>1320-29-510-025</t>
  </si>
  <si>
    <t>1130 MONTERRA DR</t>
  </si>
  <si>
    <t>1320-29-510-026</t>
  </si>
  <si>
    <t>1132 MONTERRA DR</t>
  </si>
  <si>
    <t>1320-29-510-027</t>
  </si>
  <si>
    <t>1134 MONTERRA DR</t>
  </si>
  <si>
    <t>1320-29-510-028</t>
  </si>
  <si>
    <t>1138 MONTERRA DR</t>
  </si>
  <si>
    <t>1320-29-510-029</t>
  </si>
  <si>
    <t>1735 ARBELLO DR</t>
  </si>
  <si>
    <t>1320-29-601-001</t>
  </si>
  <si>
    <t>1170 BALER ST</t>
  </si>
  <si>
    <t>1320-29-610-001</t>
  </si>
  <si>
    <t>1705 BELLO CT</t>
  </si>
  <si>
    <t>1320-29-610-002</t>
  </si>
  <si>
    <t>1703 BELLO CT</t>
  </si>
  <si>
    <t>1320-29-610-003</t>
  </si>
  <si>
    <t>1703 ROSSO CT</t>
  </si>
  <si>
    <t>1320-29-610-004</t>
  </si>
  <si>
    <t>1705 ROSSO CT</t>
  </si>
  <si>
    <t>1320-29-610-005</t>
  </si>
  <si>
    <t>1704 ROSSO CT</t>
  </si>
  <si>
    <t>1320-29-610-006</t>
  </si>
  <si>
    <t>1702 ROSSO CT</t>
  </si>
  <si>
    <t>1320-29-610-007</t>
  </si>
  <si>
    <t>1703 FONTE CT</t>
  </si>
  <si>
    <t>1320-29-610-008</t>
  </si>
  <si>
    <t>1705 FONTE CT</t>
  </si>
  <si>
    <t>1320-29-610-009</t>
  </si>
  <si>
    <t>1704 FONTE CT</t>
  </si>
  <si>
    <t>1320-29-610-010</t>
  </si>
  <si>
    <t>1702 FONTE CT</t>
  </si>
  <si>
    <t>1320-29-610-011</t>
  </si>
  <si>
    <t>1707 MONTICELLO CT</t>
  </si>
  <si>
    <t>1320-29-610-012</t>
  </si>
  <si>
    <t>1705 MONTICELLO CT</t>
  </si>
  <si>
    <t>1320-29-610-013</t>
  </si>
  <si>
    <t>1703 MONTICELLO CT</t>
  </si>
  <si>
    <t>1320-29-610-014</t>
  </si>
  <si>
    <t>1702 MONTICELLO CT</t>
  </si>
  <si>
    <t>1320-29-610-015</t>
  </si>
  <si>
    <t>1704 MONTICELLO CT</t>
  </si>
  <si>
    <t>1320-29-610-016</t>
  </si>
  <si>
    <t>1706 MONTICELLO CT</t>
  </si>
  <si>
    <t>1320-29-610-017</t>
  </si>
  <si>
    <t>1708 MONTICELLO CT</t>
  </si>
  <si>
    <t>1320-29-610-018</t>
  </si>
  <si>
    <t>1107 BELSERA CT</t>
  </si>
  <si>
    <t>1320-29-610-019</t>
  </si>
  <si>
    <t>1105 BELSERA CT</t>
  </si>
  <si>
    <t>1320-29-610-020</t>
  </si>
  <si>
    <t>1112 GALANTE RD</t>
  </si>
  <si>
    <t>1320-29-610-021</t>
  </si>
  <si>
    <t>1114 GALANTE RD</t>
  </si>
  <si>
    <t>1320-29-610-022</t>
  </si>
  <si>
    <t>1116 GALANTE RD</t>
  </si>
  <si>
    <t>1320-29-610-023</t>
  </si>
  <si>
    <t>1118 GALANTE RD</t>
  </si>
  <si>
    <t>1320-29-610-024</t>
  </si>
  <si>
    <t>1120 GALANTE RD</t>
  </si>
  <si>
    <t>1320-29-610-025</t>
  </si>
  <si>
    <t>1122 GALANTE RD</t>
  </si>
  <si>
    <t>1320-29-610-026</t>
  </si>
  <si>
    <t>1124 GALANTE RD</t>
  </si>
  <si>
    <t>1320-29-610-027</t>
  </si>
  <si>
    <t>1123 CHANTEL DR</t>
  </si>
  <si>
    <t>1320-29-610-028</t>
  </si>
  <si>
    <t>1121 CHANTEL DR</t>
  </si>
  <si>
    <t>1320-29-610-029</t>
  </si>
  <si>
    <t>1119 CHANTEL DR</t>
  </si>
  <si>
    <t>1320-29-610-030</t>
  </si>
  <si>
    <t>1117 CHANTEL DR</t>
  </si>
  <si>
    <t>1320-29-610-032</t>
  </si>
  <si>
    <t>1113 CHANTEL DR</t>
  </si>
  <si>
    <t>1320-29-610-033</t>
  </si>
  <si>
    <t>1111 CHANTEL DR</t>
  </si>
  <si>
    <t>1320-29-610-034</t>
  </si>
  <si>
    <t>1108 BELSERA CT</t>
  </si>
  <si>
    <t>1320-29-610-035</t>
  </si>
  <si>
    <t>1106 BELSERA CT</t>
  </si>
  <si>
    <t>1320-29-610-036</t>
  </si>
  <si>
    <t>1112 CHANTEL DR</t>
  </si>
  <si>
    <t>1320-29-610-037</t>
  </si>
  <si>
    <t>1114 CHANTEL DR</t>
  </si>
  <si>
    <t>1320-29-610-038</t>
  </si>
  <si>
    <t>1116 CHANTEL DR</t>
  </si>
  <si>
    <t>1320-29-610-039</t>
  </si>
  <si>
    <t>1118 CHANTEL DR</t>
  </si>
  <si>
    <t>1320-29-610-040</t>
  </si>
  <si>
    <t>1120 CHANTEL DR</t>
  </si>
  <si>
    <t>1320-29-610-041</t>
  </si>
  <si>
    <t>1122 CHANTEL DR</t>
  </si>
  <si>
    <t>1320-29-610-042</t>
  </si>
  <si>
    <t>1121 LAS BRISAS DR</t>
  </si>
  <si>
    <t>1320-29-610-043</t>
  </si>
  <si>
    <t>1119 LAS BRISAS DR</t>
  </si>
  <si>
    <t>1320-29-610-044</t>
  </si>
  <si>
    <t>1117 LAS BRISAS DR</t>
  </si>
  <si>
    <t>1320-29-610-045</t>
  </si>
  <si>
    <t>1115 LAS BRISAS DR</t>
  </si>
  <si>
    <t>1320-29-610-046</t>
  </si>
  <si>
    <t>1113 LAS BRISAS DR</t>
  </si>
  <si>
    <t>1320-29-610-047</t>
  </si>
  <si>
    <t>1111 LAS BRISAS DR</t>
  </si>
  <si>
    <t>1320-29-610-048</t>
  </si>
  <si>
    <t>1107 FIORE CT</t>
  </si>
  <si>
    <t>1320-29-610-049</t>
  </si>
  <si>
    <t>1105 FIORE CT</t>
  </si>
  <si>
    <t>1320-29-610-050</t>
  </si>
  <si>
    <t>1106 FIORE CT</t>
  </si>
  <si>
    <t>1320-29-610-051</t>
  </si>
  <si>
    <t>1108 FIORE CT</t>
  </si>
  <si>
    <t>1320-29-610-052</t>
  </si>
  <si>
    <t>1107 TUSCAN CT</t>
  </si>
  <si>
    <t>1320-29-610-053</t>
  </si>
  <si>
    <t>1105 TUSCAN CT</t>
  </si>
  <si>
    <t>1320-29-610-054</t>
  </si>
  <si>
    <t>1106 TUSCAN CT</t>
  </si>
  <si>
    <t>1320-29-610-055</t>
  </si>
  <si>
    <t>1108 TUSCAN CT</t>
  </si>
  <si>
    <t>1320-29-610-056</t>
  </si>
  <si>
    <t>1112 LAS BRISAS DR</t>
  </si>
  <si>
    <t>1320-29-610-057</t>
  </si>
  <si>
    <t>1114 LAS BRISAS DR</t>
  </si>
  <si>
    <t>1320-29-610-058</t>
  </si>
  <si>
    <t>1116 LAS BRISAS DR</t>
  </si>
  <si>
    <t>1320-29-610-059</t>
  </si>
  <si>
    <t>1118 LAS BRISAS DR</t>
  </si>
  <si>
    <t>1320-29-610-060</t>
  </si>
  <si>
    <t>1120 LAS BRISAS DR</t>
  </si>
  <si>
    <t>1320-29-610-061</t>
  </si>
  <si>
    <t>1122 LAS BRISAS DR</t>
  </si>
  <si>
    <t>1320-29-610-062</t>
  </si>
  <si>
    <t>1121 MONTECITO DR</t>
  </si>
  <si>
    <t>1320-29-610-063</t>
  </si>
  <si>
    <t>1119 MONTECITO DR</t>
  </si>
  <si>
    <t>1320-29-610-064</t>
  </si>
  <si>
    <t>1117 MONTECITO DR</t>
  </si>
  <si>
    <t>1320-29-610-065</t>
  </si>
  <si>
    <t>1115 MONTECITO DR</t>
  </si>
  <si>
    <t>1320-29-610-066</t>
  </si>
  <si>
    <t>1113 MONTECITO DR</t>
  </si>
  <si>
    <t>1320-29-610-067</t>
  </si>
  <si>
    <t>1111 MONTECITO DR</t>
  </si>
  <si>
    <t>1320-29-610-068</t>
  </si>
  <si>
    <t>1107 SIENNA CT</t>
  </si>
  <si>
    <t>1320-29-610-069</t>
  </si>
  <si>
    <t>1105 SIENNA CT</t>
  </si>
  <si>
    <t>1320-29-610-070</t>
  </si>
  <si>
    <t>1106 SIENNA CT</t>
  </si>
  <si>
    <t>1320-29-610-071</t>
  </si>
  <si>
    <t>1108 SIENNA CT</t>
  </si>
  <si>
    <t>1320-29-610-072</t>
  </si>
  <si>
    <t>1105 MONTERREY CT</t>
  </si>
  <si>
    <t>1320-29-610-073</t>
  </si>
  <si>
    <t>1107 MONTERREY CT</t>
  </si>
  <si>
    <t>1320-29-610-074</t>
  </si>
  <si>
    <t>1112 MONTECITO DR</t>
  </si>
  <si>
    <t>1320-29-610-075</t>
  </si>
  <si>
    <t>1114 MONTECITO DR</t>
  </si>
  <si>
    <t>1320-29-610-076</t>
  </si>
  <si>
    <t>1116 MONTECITO DR</t>
  </si>
  <si>
    <t>1320-29-610-077</t>
  </si>
  <si>
    <t>1118 MONTECITO DR</t>
  </si>
  <si>
    <t>1320-29-610-078</t>
  </si>
  <si>
    <t>1120 MONTECITO DR</t>
  </si>
  <si>
    <t>1320-29-610-079</t>
  </si>
  <si>
    <t>1122 MONTECITO DR</t>
  </si>
  <si>
    <t>1320-29-610-080</t>
  </si>
  <si>
    <t>1126 MONTECITO DR</t>
  </si>
  <si>
    <t>1320-29-610-081</t>
  </si>
  <si>
    <t>1128 MONTECITO DR</t>
  </si>
  <si>
    <t>1320-29-610-082</t>
  </si>
  <si>
    <t>1130 MONTECITO DR</t>
  </si>
  <si>
    <t>1320-29-610-083</t>
  </si>
  <si>
    <t>1132 MONTECITO DR</t>
  </si>
  <si>
    <t>1320-29-610-084</t>
  </si>
  <si>
    <t>1134 MONTECITO DR</t>
  </si>
  <si>
    <t>1320-29-610-085</t>
  </si>
  <si>
    <t>1136 MONTECITO DR</t>
  </si>
  <si>
    <t>1320-29-610-087</t>
  </si>
  <si>
    <t>1725 ARBELLO DR</t>
  </si>
  <si>
    <t>1320-29-610-088</t>
  </si>
  <si>
    <t>1727 ARBELLO DR</t>
  </si>
  <si>
    <t>1320-29-610-089</t>
  </si>
  <si>
    <t>1729 ARBELLO DR</t>
  </si>
  <si>
    <t>1320-29-611-001</t>
  </si>
  <si>
    <t>1154 MONTEVIDEO CI</t>
  </si>
  <si>
    <t>TOWNES AT MONTERRA PH 3A</t>
  </si>
  <si>
    <t>1320-29-611-002</t>
  </si>
  <si>
    <t>1156 MONTEVIDEO CI</t>
  </si>
  <si>
    <t>1320-29-611-003</t>
  </si>
  <si>
    <t>1158 MONTEVIDEO CI</t>
  </si>
  <si>
    <t>1320-29-611-004</t>
  </si>
  <si>
    <t>1160 MONTEVIDEO CI</t>
  </si>
  <si>
    <t>1320-29-611-005</t>
  </si>
  <si>
    <t>1162 MONTEVIDEO CI</t>
  </si>
  <si>
    <t>1320-29-611-006</t>
  </si>
  <si>
    <t>1164 MONTEVIDEO CI</t>
  </si>
  <si>
    <t>1320-29-611-007</t>
  </si>
  <si>
    <t>1166 MONTEVIDEO CI</t>
  </si>
  <si>
    <t>1320-29-611-008</t>
  </si>
  <si>
    <t>1168 MONTEVIDEO CI</t>
  </si>
  <si>
    <t>1320-29-611-009</t>
  </si>
  <si>
    <t>1170 MONTEVIDEO CI</t>
  </si>
  <si>
    <t>1320-29-611-010</t>
  </si>
  <si>
    <t>1181 MONTEVIDEO CI</t>
  </si>
  <si>
    <t>1320-29-611-011</t>
  </si>
  <si>
    <t>1183 MONTEVIDEO CI</t>
  </si>
  <si>
    <t>1320-29-611-012</t>
  </si>
  <si>
    <t>1185 MONTEVIDEO CI</t>
  </si>
  <si>
    <t>1320-29-611-013</t>
  </si>
  <si>
    <t>1176 MONTEVIDEO CI</t>
  </si>
  <si>
    <t>1320-29-611-014</t>
  </si>
  <si>
    <t>1178 MONTEVIDEO CI</t>
  </si>
  <si>
    <t>1320-29-611-015</t>
  </si>
  <si>
    <t>1180 MONTEVIDEO CI</t>
  </si>
  <si>
    <t>1320-29-611-016</t>
  </si>
  <si>
    <t>1182 MONTEVIDEO CI</t>
  </si>
  <si>
    <t>1320-29-611-017</t>
  </si>
  <si>
    <t>1184 MONTEVIDEO CI</t>
  </si>
  <si>
    <t>1320-29-612-001</t>
  </si>
  <si>
    <t>1190 MONTEVIDEO CI</t>
  </si>
  <si>
    <t>TOWNES AT MONTERRA PH 3B-1</t>
  </si>
  <si>
    <t>1320-29-612-002</t>
  </si>
  <si>
    <t>1192 MONTEVIDEO CI</t>
  </si>
  <si>
    <t>1320-29-612-003</t>
  </si>
  <si>
    <t>1194 MONTEVIDEO CI</t>
  </si>
  <si>
    <t>1320-29-612-004</t>
  </si>
  <si>
    <t>1196 MONTEVIDEO CI</t>
  </si>
  <si>
    <t>1320-29-612-005</t>
  </si>
  <si>
    <t>1198 MONTEVIDEO CI</t>
  </si>
  <si>
    <t>1320-29-612-006</t>
  </si>
  <si>
    <t>1200 MONTEVIDEO CI</t>
  </si>
  <si>
    <t>1320-29-612-007</t>
  </si>
  <si>
    <t>1202 MONTEVIDEO CI</t>
  </si>
  <si>
    <t>1320-29-612-008</t>
  </si>
  <si>
    <t>1204 MONTEVIDEO CI</t>
  </si>
  <si>
    <t>1320-29-612-009</t>
  </si>
  <si>
    <t>1206 MONTEVIDEO CI</t>
  </si>
  <si>
    <t>1320-29-612-010</t>
  </si>
  <si>
    <t>1208 MONTEVIDEO CI</t>
  </si>
  <si>
    <t>1320-29-613-001</t>
  </si>
  <si>
    <t>1210 MONTEVIDEO CI</t>
  </si>
  <si>
    <t>TOWNES AT MONTERRA PH 3B-2</t>
  </si>
  <si>
    <t>1320-29-613-002</t>
  </si>
  <si>
    <t>1212 MONTEVIDEO CI</t>
  </si>
  <si>
    <t>1320-29-613-003</t>
  </si>
  <si>
    <t>1214 MONTEVIDEO CI</t>
  </si>
  <si>
    <t>1320-29-613-004</t>
  </si>
  <si>
    <t>1216 MONTEVIDEO CI</t>
  </si>
  <si>
    <t>1320-29-613-005</t>
  </si>
  <si>
    <t>1218 MONTEVIDEO CI</t>
  </si>
  <si>
    <t>1320-29-613-006</t>
  </si>
  <si>
    <t>1220 MONTEVIDEO CI</t>
  </si>
  <si>
    <t>1320-29-613-007</t>
  </si>
  <si>
    <t>1226 MONTEVIDEO CI</t>
  </si>
  <si>
    <t>1320-29-613-008</t>
  </si>
  <si>
    <t>1228 MONTEVIDEO CI</t>
  </si>
  <si>
    <t>1320-29-613-009</t>
  </si>
  <si>
    <t>1230 MONTEVIDEO CI</t>
  </si>
  <si>
    <t>1320-29-613-010</t>
  </si>
  <si>
    <t>1138 MONTEVIDEO CI</t>
  </si>
  <si>
    <t>1320-29-613-011</t>
  </si>
  <si>
    <t>1140 MONTEVIDEO CI</t>
  </si>
  <si>
    <t>1320-29-613-012</t>
  </si>
  <si>
    <t>1142 MONTEVIDEO CI</t>
  </si>
  <si>
    <t>1320-29-613-013</t>
  </si>
  <si>
    <t>1144 MONTEVIDEO CI</t>
  </si>
  <si>
    <t>1320-29-613-014</t>
  </si>
  <si>
    <t>1146 MONTEVIDEO CI</t>
  </si>
  <si>
    <t>1320-29-613-015</t>
  </si>
  <si>
    <t>1148 MONTEVIDEO CI</t>
  </si>
  <si>
    <t>1320-29-613-016</t>
  </si>
  <si>
    <t>1150 MONTEVIDEO CI</t>
  </si>
  <si>
    <t>1320-29-613-017</t>
  </si>
  <si>
    <t>1231 MONTEVIDEO CI</t>
  </si>
  <si>
    <t>1320-29-613-018</t>
  </si>
  <si>
    <t>1229 MONTEVIDEO CI</t>
  </si>
  <si>
    <t>1320-29-613-019</t>
  </si>
  <si>
    <t>1227 MONTEVIDEO CI</t>
  </si>
  <si>
    <t>1320-29-710-001</t>
  </si>
  <si>
    <t>1140 DAPPLE DR</t>
  </si>
  <si>
    <t>HEYBOURNE MEADOWS IVA &amp; VA</t>
  </si>
  <si>
    <t>1320-29-710-002</t>
  </si>
  <si>
    <t>1142 DAPPLE DR</t>
  </si>
  <si>
    <t>1320-29-710-003</t>
  </si>
  <si>
    <t>1144 DAPPLE DR</t>
  </si>
  <si>
    <t>1320-29-710-004</t>
  </si>
  <si>
    <t>1146 DAPPLE DR</t>
  </si>
  <si>
    <t>1320-29-710-005</t>
  </si>
  <si>
    <t>1148 DAPPLE DR</t>
  </si>
  <si>
    <t>1320-29-710-006</t>
  </si>
  <si>
    <t>1150 DAPPLE DR</t>
  </si>
  <si>
    <t>1320-29-710-007</t>
  </si>
  <si>
    <t>1152 DAPPLE DR</t>
  </si>
  <si>
    <t>1320-29-710-008</t>
  </si>
  <si>
    <t>1154 DAPPLE DR</t>
  </si>
  <si>
    <t>1320-29-710-009</t>
  </si>
  <si>
    <t>1156 DAPPLE DR</t>
  </si>
  <si>
    <t>1320-29-710-010</t>
  </si>
  <si>
    <t>1158 DAPPLE DR</t>
  </si>
  <si>
    <t>1320-29-710-011</t>
  </si>
  <si>
    <t>1160 DAPPLE DR</t>
  </si>
  <si>
    <t>1320-29-710-012</t>
  </si>
  <si>
    <t>1162 DAPPLE DR</t>
  </si>
  <si>
    <t>1320-29-710-013</t>
  </si>
  <si>
    <t>1164 DAPPLE DR</t>
  </si>
  <si>
    <t>1320-29-710-014</t>
  </si>
  <si>
    <t>1320-29-710-015</t>
  </si>
  <si>
    <t>1143 DAPPLE DR</t>
  </si>
  <si>
    <t>1320-29-710-016</t>
  </si>
  <si>
    <t>1145 DAPPLE DR</t>
  </si>
  <si>
    <t>1320-29-710-017</t>
  </si>
  <si>
    <t>1147 DAPPLE DR</t>
  </si>
  <si>
    <t>1320-29-710-018</t>
  </si>
  <si>
    <t>1149 DAPPLE DR</t>
  </si>
  <si>
    <t>1320-29-710-019</t>
  </si>
  <si>
    <t>1151 DAPPLE DR</t>
  </si>
  <si>
    <t>1320-29-710-020</t>
  </si>
  <si>
    <t>1153 DAPPLE DR</t>
  </si>
  <si>
    <t>1320-29-710-021</t>
  </si>
  <si>
    <t>1155 DAPPLE DR</t>
  </si>
  <si>
    <t>1320-29-710-022</t>
  </si>
  <si>
    <t>1157 DAPPLE DR</t>
  </si>
  <si>
    <t>1320-29-710-023</t>
  </si>
  <si>
    <t>1144 TUSSOCKS TR</t>
  </si>
  <si>
    <t>1320-29-710-024</t>
  </si>
  <si>
    <t>1146 TUSSOCKS TR</t>
  </si>
  <si>
    <t>1320-29-710-025</t>
  </si>
  <si>
    <t>1148 TUSSOCKS TR</t>
  </si>
  <si>
    <t>1320-29-710-026</t>
  </si>
  <si>
    <t>1150 TUSSOCKS TR</t>
  </si>
  <si>
    <t>1320-29-710-027</t>
  </si>
  <si>
    <t>1152 TUSSOCKS TR</t>
  </si>
  <si>
    <t>1320-29-710-028</t>
  </si>
  <si>
    <t>1154 TUSSOCKS TR</t>
  </si>
  <si>
    <t>1320-29-710-029</t>
  </si>
  <si>
    <t>1156 TUSSOCKS TR</t>
  </si>
  <si>
    <t>1320-29-710-030</t>
  </si>
  <si>
    <t>1158 TUSSOCKS TR</t>
  </si>
  <si>
    <t>1320-29-710-031</t>
  </si>
  <si>
    <t>1131 TUSSOCKS TR</t>
  </si>
  <si>
    <t>1320-29-710-032</t>
  </si>
  <si>
    <t>1133 TUSSOCKS TR</t>
  </si>
  <si>
    <t>1320-29-710-033</t>
  </si>
  <si>
    <t>1678 GOLDENROD LN</t>
  </si>
  <si>
    <t>1320-29-710-034</t>
  </si>
  <si>
    <t>1141 TUSSOCKS TR</t>
  </si>
  <si>
    <t>1320-29-710-035</t>
  </si>
  <si>
    <t>1143 TUSSOCKS TR</t>
  </si>
  <si>
    <t>1320-29-710-036</t>
  </si>
  <si>
    <t>1145 TUSSOCKS TR</t>
  </si>
  <si>
    <t>1320-29-710-037</t>
  </si>
  <si>
    <t>1147 TUSSOCKS TR</t>
  </si>
  <si>
    <t>1320-29-710-038</t>
  </si>
  <si>
    <t>1149 TUSSOCKS TR</t>
  </si>
  <si>
    <t>1320-29-710-039</t>
  </si>
  <si>
    <t>1151 TUSSOCKS TR</t>
  </si>
  <si>
    <t>1320-29-710-040</t>
  </si>
  <si>
    <t>1153 TUSSOCKS TR</t>
  </si>
  <si>
    <t>1320-29-710-041</t>
  </si>
  <si>
    <t>1155 TUSSOCKS TR</t>
  </si>
  <si>
    <t>1320-29-710-042</t>
  </si>
  <si>
    <t>1157 TUSSOCKS TR</t>
  </si>
  <si>
    <t>1320-29-710-043</t>
  </si>
  <si>
    <t>1159 TUSSOCKS TR</t>
  </si>
  <si>
    <t>1320-29-710-044</t>
  </si>
  <si>
    <t>1185 PEONY LN</t>
  </si>
  <si>
    <t>1320-29-710-045</t>
  </si>
  <si>
    <t>1183 PEONY LN</t>
  </si>
  <si>
    <t>1320-29-710-046</t>
  </si>
  <si>
    <t>1181 PEONY LN</t>
  </si>
  <si>
    <t>1320-29-710-047</t>
  </si>
  <si>
    <t>1179 PEONY LN</t>
  </si>
  <si>
    <t>1320-29-710-048</t>
  </si>
  <si>
    <t>1177 PEONY LN</t>
  </si>
  <si>
    <t>1320-29-711-001</t>
  </si>
  <si>
    <t>1136 DAPPLE DR</t>
  </si>
  <si>
    <t>HEYBOURNE MEADOWS IVB &amp; VB</t>
  </si>
  <si>
    <t>1320-29-711-002</t>
  </si>
  <si>
    <t>1134 DAPPLE DR</t>
  </si>
  <si>
    <t>1320-29-711-003</t>
  </si>
  <si>
    <t>1132 DAPPLE DR</t>
  </si>
  <si>
    <t>1320-29-711-004</t>
  </si>
  <si>
    <t>1130 DAPPLE DR</t>
  </si>
  <si>
    <t>1320-29-711-005</t>
  </si>
  <si>
    <t>1128 DAPPLE DR</t>
  </si>
  <si>
    <t>1320-29-711-006</t>
  </si>
  <si>
    <t>1126 DAPPLE DR</t>
  </si>
  <si>
    <t>1320-29-711-007</t>
  </si>
  <si>
    <t>1124 DAPPLE DR</t>
  </si>
  <si>
    <t>1320-29-711-008</t>
  </si>
  <si>
    <t>1120 DAPPLE DR</t>
  </si>
  <si>
    <t>1320-29-711-009</t>
  </si>
  <si>
    <t>1118 DAPPLE DR</t>
  </si>
  <si>
    <t>1320-29-711-010</t>
  </si>
  <si>
    <t>1116 DAPPLE DR</t>
  </si>
  <si>
    <t>1320-29-711-011</t>
  </si>
  <si>
    <t>1114 DAPPLE DR</t>
  </si>
  <si>
    <t>1320-29-711-012</t>
  </si>
  <si>
    <t>1112 DAPPLE DR</t>
  </si>
  <si>
    <t>1320-29-711-013</t>
  </si>
  <si>
    <t>1110 DAPPLE DR</t>
  </si>
  <si>
    <t>1320-29-711-014</t>
  </si>
  <si>
    <t>1108 DAPPLE DR</t>
  </si>
  <si>
    <t>1320-29-711-015</t>
  </si>
  <si>
    <t>1106 DAPPLE DR</t>
  </si>
  <si>
    <t>1320-29-711-016</t>
  </si>
  <si>
    <t>1104 DAPPLE DR</t>
  </si>
  <si>
    <t>1320-29-711-017</t>
  </si>
  <si>
    <t>1102 DAPPLE DR</t>
  </si>
  <si>
    <t>1320-29-711-018</t>
  </si>
  <si>
    <t>1100 DAPPLE DR</t>
  </si>
  <si>
    <t>1320-29-711-019</t>
  </si>
  <si>
    <t>1098 DAPPLE DR</t>
  </si>
  <si>
    <t>1320-29-711-020</t>
  </si>
  <si>
    <t>1096 DAPPLE DR</t>
  </si>
  <si>
    <t>1320-29-711-021</t>
  </si>
  <si>
    <t>1094 DAPPLE DR</t>
  </si>
  <si>
    <t>1320-29-711-022</t>
  </si>
  <si>
    <t>1092 DAPPLE DR</t>
  </si>
  <si>
    <t>1320-29-711-023</t>
  </si>
  <si>
    <t>1090 DAPPLE DR</t>
  </si>
  <si>
    <t>1320-29-711-024</t>
  </si>
  <si>
    <t>1088 DAPPLE DR</t>
  </si>
  <si>
    <t>1320-29-711-025</t>
  </si>
  <si>
    <t>1089 DAPPLE DR</t>
  </si>
  <si>
    <t>1320-29-711-026</t>
  </si>
  <si>
    <t>1091 DAPPLE DR</t>
  </si>
  <si>
    <t>1320-29-711-027</t>
  </si>
  <si>
    <t>1093 DAPPLE DR</t>
  </si>
  <si>
    <t>1320-29-711-028</t>
  </si>
  <si>
    <t>1095 DAPPLE DR</t>
  </si>
  <si>
    <t>1320-29-711-029</t>
  </si>
  <si>
    <t>1097 DAPPLE DR</t>
  </si>
  <si>
    <t>1320-29-711-030</t>
  </si>
  <si>
    <t>1119 TUSSOCKS TR</t>
  </si>
  <si>
    <t>1320-29-711-031</t>
  </si>
  <si>
    <t>1121 TUSSOCKS TR</t>
  </si>
  <si>
    <t>1320-29-711-032</t>
  </si>
  <si>
    <t>1123 TUSSOCKS TR</t>
  </si>
  <si>
    <t>1320-29-711-033</t>
  </si>
  <si>
    <t>1125 TUSSOCKS TR</t>
  </si>
  <si>
    <t>1320-29-711-034</t>
  </si>
  <si>
    <t>1127 TUSSOCKS TR</t>
  </si>
  <si>
    <t>1320-29-711-035</t>
  </si>
  <si>
    <t>1129 TUSSOCKS TR</t>
  </si>
  <si>
    <t>1320-29-711-036</t>
  </si>
  <si>
    <t>1130 TUSSOCKS TR</t>
  </si>
  <si>
    <t>1320-29-711-037</t>
  </si>
  <si>
    <t>1128 TUSSOCKS TR</t>
  </si>
  <si>
    <t>1320-29-711-038</t>
  </si>
  <si>
    <t>1126 TUSSOCKS TR</t>
  </si>
  <si>
    <t>1320-29-711-039</t>
  </si>
  <si>
    <t>1124 TUSSOCKS TR</t>
  </si>
  <si>
    <t>1320-29-711-040</t>
  </si>
  <si>
    <t>1122 TUSSOCKS TR</t>
  </si>
  <si>
    <t>1320-29-711-041</t>
  </si>
  <si>
    <t>1120 TUSSOCKS TR</t>
  </si>
  <si>
    <t>1320-29-711-042</t>
  </si>
  <si>
    <t>1118 TUSSOCKS TR</t>
  </si>
  <si>
    <t>1320-29-711-043</t>
  </si>
  <si>
    <t>1101 DAPPLE DR</t>
  </si>
  <si>
    <t>1320-29-711-044</t>
  </si>
  <si>
    <t>1105 DAPPLE DR</t>
  </si>
  <si>
    <t>1320-29-711-045</t>
  </si>
  <si>
    <t>1111 DAPPLE DR</t>
  </si>
  <si>
    <t>1320-29-711-046</t>
  </si>
  <si>
    <t>1117 DAPPLE DR</t>
  </si>
  <si>
    <t>1320-29-711-047</t>
  </si>
  <si>
    <t>1119 DAPPLE DR</t>
  </si>
  <si>
    <t>1320-29-711-048</t>
  </si>
  <si>
    <t>1121 DAPPLE DR</t>
  </si>
  <si>
    <t>1320-29-711-049</t>
  </si>
  <si>
    <t>1123 DAPPLE DR</t>
  </si>
  <si>
    <t>1320-29-711-050</t>
  </si>
  <si>
    <t>1125 DAPPLE DR</t>
  </si>
  <si>
    <t>1320-29-711-051</t>
  </si>
  <si>
    <t>1127 DAPPLE DR</t>
  </si>
  <si>
    <t>1320-29-711-052</t>
  </si>
  <si>
    <t>1129 DAPPLE DR</t>
  </si>
  <si>
    <t>1320-30-101-001</t>
  </si>
  <si>
    <t>1790 N HWY 395</t>
  </si>
  <si>
    <t>1320-30-110-001</t>
  </si>
  <si>
    <t>1760 MAHOGANY CI</t>
  </si>
  <si>
    <t>WESTWOOD PARK #4 PH B</t>
  </si>
  <si>
    <t>1320-30-110-002</t>
  </si>
  <si>
    <t>1762 MAHOGANY CI</t>
  </si>
  <si>
    <t>1320-30-110-003</t>
  </si>
  <si>
    <t>1764 MAHOGANY CI</t>
  </si>
  <si>
    <t>1320-30-110-004</t>
  </si>
  <si>
    <t>1766 MAHOGANY CI</t>
  </si>
  <si>
    <t>1320-30-110-005</t>
  </si>
  <si>
    <t>1768 MAHOGANY CI</t>
  </si>
  <si>
    <t>1320-30-110-006</t>
  </si>
  <si>
    <t>1770 MAHOGANY CI</t>
  </si>
  <si>
    <t>1320-30-110-007</t>
  </si>
  <si>
    <t>1772 MAHOGANY CI</t>
  </si>
  <si>
    <t>1320-30-110-008</t>
  </si>
  <si>
    <t>1774 MAHOGANY CI</t>
  </si>
  <si>
    <t>1320-30-110-009</t>
  </si>
  <si>
    <t>1776 MAHOGANY CI</t>
  </si>
  <si>
    <t>1320-30-110-010</t>
  </si>
  <si>
    <t>1778 MAHOGANY CI</t>
  </si>
  <si>
    <t>1320-30-110-011</t>
  </si>
  <si>
    <t>1780 MAHOGANY CI</t>
  </si>
  <si>
    <t>1320-30-110-012</t>
  </si>
  <si>
    <t>1782 MAHOGANY CI</t>
  </si>
  <si>
    <t>1320-30-110-013</t>
  </si>
  <si>
    <t>1784 MAHOGANY CI</t>
  </si>
  <si>
    <t>1320-30-110-014</t>
  </si>
  <si>
    <t>1786 MAHOGANY CI</t>
  </si>
  <si>
    <t>1320-30-110-015</t>
  </si>
  <si>
    <t>1788 MAHOGANY CI</t>
  </si>
  <si>
    <t>1320-30-110-017</t>
  </si>
  <si>
    <t>1787 MAHOGANY CI</t>
  </si>
  <si>
    <t>1320-30-110-018</t>
  </si>
  <si>
    <t>1785 MAHOGANY CI</t>
  </si>
  <si>
    <t>1320-30-110-019</t>
  </si>
  <si>
    <t>1783 MAHOGANY CI</t>
  </si>
  <si>
    <t>1320-30-110-020</t>
  </si>
  <si>
    <t>1773 MAHOGANY CI</t>
  </si>
  <si>
    <t>1320-30-110-021</t>
  </si>
  <si>
    <t>1763 MAHOGANY CI</t>
  </si>
  <si>
    <t>1320-30-110-022</t>
  </si>
  <si>
    <t>1761 MAHOGANY CI</t>
  </si>
  <si>
    <t>1320-30-111-001</t>
  </si>
  <si>
    <t>1758 MAHOGANY CI</t>
  </si>
  <si>
    <t>WESTWOOD PARK #4</t>
  </si>
  <si>
    <t>1320-30-111-003</t>
  </si>
  <si>
    <t>814 MAHOGANY DR</t>
  </si>
  <si>
    <t>1320-30-111-004</t>
  </si>
  <si>
    <t>816 MAHOGANY DR</t>
  </si>
  <si>
    <t>1320-30-111-005</t>
  </si>
  <si>
    <t>1793 MAHOGANY CI</t>
  </si>
  <si>
    <t>1320-30-111-006</t>
  </si>
  <si>
    <t>1791 MAHOGANY CI</t>
  </si>
  <si>
    <t>1320-30-111-007</t>
  </si>
  <si>
    <t>1789 MAHOGANY CI</t>
  </si>
  <si>
    <t>1320-30-111-009</t>
  </si>
  <si>
    <t>1790 MAHOGANY CI</t>
  </si>
  <si>
    <t>1320-30-111-010</t>
  </si>
  <si>
    <t>1792 MAHOGANY CI</t>
  </si>
  <si>
    <t>1320-30-111-011</t>
  </si>
  <si>
    <t>1794 MAHOGANY CI</t>
  </si>
  <si>
    <t>1320-30-112-001</t>
  </si>
  <si>
    <t>1762 HEATHER CI</t>
  </si>
  <si>
    <t>WESTWOOD PARK #3</t>
  </si>
  <si>
    <t>1320-30-112-002</t>
  </si>
  <si>
    <t>1764 HEATHER CI</t>
  </si>
  <si>
    <t>1320-30-112-003</t>
  </si>
  <si>
    <t>1768 HEATHER CI</t>
  </si>
  <si>
    <t>1320-30-112-004</t>
  </si>
  <si>
    <t>1772 HEATHER CI</t>
  </si>
  <si>
    <t>1320-30-112-005</t>
  </si>
  <si>
    <t>1774 HEATHER CI</t>
  </si>
  <si>
    <t>1320-30-112-006</t>
  </si>
  <si>
    <t>1776 HEATHER CI</t>
  </si>
  <si>
    <t>1320-30-112-007</t>
  </si>
  <si>
    <t>1778 HEATHER CI</t>
  </si>
  <si>
    <t>1320-30-112-008</t>
  </si>
  <si>
    <t>1781 HEATHER CI</t>
  </si>
  <si>
    <t>1320-30-112-009</t>
  </si>
  <si>
    <t>1779 HEATHER CI</t>
  </si>
  <si>
    <t>1320-30-112-010</t>
  </si>
  <si>
    <t>1777 HEATHER CI</t>
  </si>
  <si>
    <t>1320-30-112-011</t>
  </si>
  <si>
    <t>1775 HEATHER CI</t>
  </si>
  <si>
    <t>1320-30-112-012</t>
  </si>
  <si>
    <t>1773 HEATHER CI</t>
  </si>
  <si>
    <t>1320-30-112-013</t>
  </si>
  <si>
    <t>1771 HEATHER CI</t>
  </si>
  <si>
    <t>1320-30-112-014</t>
  </si>
  <si>
    <t>1769 HEATHER CI</t>
  </si>
  <si>
    <t>1320-30-112-015</t>
  </si>
  <si>
    <t>1767 HEATHER CI</t>
  </si>
  <si>
    <t>1320-30-112-016</t>
  </si>
  <si>
    <t>1765 HEATHER CI</t>
  </si>
  <si>
    <t>1320-30-112-017</t>
  </si>
  <si>
    <t>1763 HEATHER CI</t>
  </si>
  <si>
    <t>1320-30-112-018</t>
  </si>
  <si>
    <t>1761 HEATHER CI</t>
  </si>
  <si>
    <t>1320-30-113-001</t>
  </si>
  <si>
    <t>1761 SHAMROCK CI</t>
  </si>
  <si>
    <t>WESTWOOD PARK #2</t>
  </si>
  <si>
    <t>1320-30-113-002</t>
  </si>
  <si>
    <t>1763 SHAMROCK CI</t>
  </si>
  <si>
    <t>1320-30-113-003</t>
  </si>
  <si>
    <t>1765 SHAMROCK CI</t>
  </si>
  <si>
    <t>1320-30-113-004</t>
  </si>
  <si>
    <t>1767 SHAMROCK CI</t>
  </si>
  <si>
    <t>1320-30-113-005</t>
  </si>
  <si>
    <t>1769 SHAMROCK CI</t>
  </si>
  <si>
    <t>1320-30-113-006</t>
  </si>
  <si>
    <t>1771 SHAMROCK CI</t>
  </si>
  <si>
    <t>1320-30-113-007</t>
  </si>
  <si>
    <t>1773 SHAMROCK CI</t>
  </si>
  <si>
    <t>1320-30-113-008</t>
  </si>
  <si>
    <t>1775 SHAMROCK CI</t>
  </si>
  <si>
    <t>1320-30-113-009</t>
  </si>
  <si>
    <t>1777 SHAMROCK CI</t>
  </si>
  <si>
    <t>1320-30-113-010</t>
  </si>
  <si>
    <t>1779 SHAMROCK CI</t>
  </si>
  <si>
    <t>1320-30-113-011</t>
  </si>
  <si>
    <t>1781 SHAMROCK CI</t>
  </si>
  <si>
    <t>1320-30-113-012</t>
  </si>
  <si>
    <t>1783 SHAMROCK CI</t>
  </si>
  <si>
    <t>1320-30-113-013</t>
  </si>
  <si>
    <t>1785 SHAMROCK CI</t>
  </si>
  <si>
    <t>1320-30-113-014</t>
  </si>
  <si>
    <t>1784 SHAMROCK CI</t>
  </si>
  <si>
    <t>1320-30-113-015</t>
  </si>
  <si>
    <t>1782 SHAMROCK CI</t>
  </si>
  <si>
    <t>1320-30-113-016</t>
  </si>
  <si>
    <t>1780 SHAMROCK CI</t>
  </si>
  <si>
    <t>1320-30-113-017</t>
  </si>
  <si>
    <t>1778 SHAMROCK CI</t>
  </si>
  <si>
    <t>1320-30-113-018</t>
  </si>
  <si>
    <t>1776 SHAMROCK CI</t>
  </si>
  <si>
    <t>1320-30-113-019</t>
  </si>
  <si>
    <t>1774 SHAMROCK CI</t>
  </si>
  <si>
    <t>1320-30-113-020</t>
  </si>
  <si>
    <t>1772 SHAMROCK CI</t>
  </si>
  <si>
    <t>1320-30-113-021</t>
  </si>
  <si>
    <t>1770 SHAMROCK CI</t>
  </si>
  <si>
    <t>1320-30-113-022</t>
  </si>
  <si>
    <t>1768 SHAMROCK CI</t>
  </si>
  <si>
    <t>1320-30-113-023</t>
  </si>
  <si>
    <t>1766 SHAMROCK CI</t>
  </si>
  <si>
    <t>1320-30-113-024</t>
  </si>
  <si>
    <t>1764 SHAMROCK CI</t>
  </si>
  <si>
    <t>1320-30-113-025</t>
  </si>
  <si>
    <t>1762 SHAMROCK CI</t>
  </si>
  <si>
    <t>1320-30-114-001</t>
  </si>
  <si>
    <t>817 MAHOGANY DR</t>
  </si>
  <si>
    <t>WESTWOOD VILLAGE #2</t>
  </si>
  <si>
    <t>1320-30-114-002</t>
  </si>
  <si>
    <t>819 MAHOGANY DR</t>
  </si>
  <si>
    <t>1320-30-114-003</t>
  </si>
  <si>
    <t>821 MAHOGANY DR</t>
  </si>
  <si>
    <t>1320-30-114-004</t>
  </si>
  <si>
    <t>829 TAMARACK DR</t>
  </si>
  <si>
    <t>1320-30-114-005</t>
  </si>
  <si>
    <t>831 TAMARACK DR</t>
  </si>
  <si>
    <t>1320-30-114-006</t>
  </si>
  <si>
    <t>833 TAMARACK DR</t>
  </si>
  <si>
    <t>1320-30-114-007</t>
  </si>
  <si>
    <t>835 TAMARACK DR</t>
  </si>
  <si>
    <t>1320-30-114-008</t>
  </si>
  <si>
    <t>837 TAMARACK DR</t>
  </si>
  <si>
    <t>1320-30-114-009</t>
  </si>
  <si>
    <t>839 TAMARACK DR</t>
  </si>
  <si>
    <t>1320-30-115-001</t>
  </si>
  <si>
    <t>1750 LUPINE CI</t>
  </si>
  <si>
    <t>1320-30-115-002</t>
  </si>
  <si>
    <t>1752 LUPINE CI</t>
  </si>
  <si>
    <t>1320-30-115-003</t>
  </si>
  <si>
    <t>1754 LUPINE CI</t>
  </si>
  <si>
    <t>1320-30-115-004</t>
  </si>
  <si>
    <t>1757 LUPINE CI</t>
  </si>
  <si>
    <t>1320-30-116-001</t>
  </si>
  <si>
    <t>1758 WESTWOOD DR</t>
  </si>
  <si>
    <t>WESTWOOD VILLAGE #1</t>
  </si>
  <si>
    <t>1320-30-116-002</t>
  </si>
  <si>
    <t>1760 WESTWOOD DR</t>
  </si>
  <si>
    <t>1320-30-210-001</t>
  </si>
  <si>
    <t>823 MAHOGANY DR</t>
  </si>
  <si>
    <t>1320-30-210-002</t>
  </si>
  <si>
    <t>825 MAHOGANY DR</t>
  </si>
  <si>
    <t>1320-30-210-003</t>
  </si>
  <si>
    <t>827 MAHOGANY DR</t>
  </si>
  <si>
    <t>1320-30-210-004</t>
  </si>
  <si>
    <t>826 MAHOGANY DR</t>
  </si>
  <si>
    <t>1320-30-210-005</t>
  </si>
  <si>
    <t>1753 LUPINE CI</t>
  </si>
  <si>
    <t>1320-30-210-006</t>
  </si>
  <si>
    <t>1755 LUPINE CI</t>
  </si>
  <si>
    <t>1320-30-211-001</t>
  </si>
  <si>
    <t>1736 WESTWOOD DR</t>
  </si>
  <si>
    <t>1320-30-211-004</t>
  </si>
  <si>
    <t>1726 CEDARWOOD DR</t>
  </si>
  <si>
    <t>1320-30-211-005</t>
  </si>
  <si>
    <t>1728 CEDARWOOD DR</t>
  </si>
  <si>
    <t>1320-30-211-006</t>
  </si>
  <si>
    <t>1746 WESTWOOD DR</t>
  </si>
  <si>
    <t>1320-30-211-007</t>
  </si>
  <si>
    <t>1748 WESTWOOD DR</t>
  </si>
  <si>
    <t>1320-30-211-008</t>
  </si>
  <si>
    <t>831 MAHOGANY DR</t>
  </si>
  <si>
    <t>1320-30-211-009</t>
  </si>
  <si>
    <t>829 MAHOGANY DR</t>
  </si>
  <si>
    <t>1320-30-211-010</t>
  </si>
  <si>
    <t>830 MAHOGANY DR</t>
  </si>
  <si>
    <t>1320-30-211-011</t>
  </si>
  <si>
    <t>832 MAHOGANY DR</t>
  </si>
  <si>
    <t>1320-30-211-012</t>
  </si>
  <si>
    <t>1754 WESTWOOD DR</t>
  </si>
  <si>
    <t>1320-30-211-013</t>
  </si>
  <si>
    <t>1756 WESTWOOD DR</t>
  </si>
  <si>
    <t>1320-30-211-014</t>
  </si>
  <si>
    <t>843 TAMARACK DR</t>
  </si>
  <si>
    <t>1320-30-211-015</t>
  </si>
  <si>
    <t>1757 WESTWOOD DR</t>
  </si>
  <si>
    <t>1320-30-211-016</t>
  </si>
  <si>
    <t>1755 WESTWOOD DR</t>
  </si>
  <si>
    <t>1320-30-211-017</t>
  </si>
  <si>
    <t>1753 WESTWOOD DR</t>
  </si>
  <si>
    <t>1320-30-211-018</t>
  </si>
  <si>
    <t>1751 WESTWOOD DR</t>
  </si>
  <si>
    <t>1320-30-211-019</t>
  </si>
  <si>
    <t>836 MAHOGANY DR</t>
  </si>
  <si>
    <t>1320-30-211-020</t>
  </si>
  <si>
    <t>838 MAHOGANY DR</t>
  </si>
  <si>
    <t>1320-30-211-021</t>
  </si>
  <si>
    <t>840 MAHOGANY DR</t>
  </si>
  <si>
    <t>1320-30-211-022</t>
  </si>
  <si>
    <t>842 MAHOGANY DR</t>
  </si>
  <si>
    <t>1320-30-211-023</t>
  </si>
  <si>
    <t>1754 IRONWOOD DR</t>
  </si>
  <si>
    <t>1320-30-211-024</t>
  </si>
  <si>
    <t>1756 IRONWOOD DR</t>
  </si>
  <si>
    <t>1320-30-211-025</t>
  </si>
  <si>
    <t>1758 IRONWOOD DR</t>
  </si>
  <si>
    <t>1320-30-211-026</t>
  </si>
  <si>
    <t>1760 IRONWOOD DR</t>
  </si>
  <si>
    <t>1320-30-211-027</t>
  </si>
  <si>
    <t>1762 IRONWOOD DR</t>
  </si>
  <si>
    <t>1320-30-211-028</t>
  </si>
  <si>
    <t>1764 IRONWOOD DR</t>
  </si>
  <si>
    <t>1320-30-211-029</t>
  </si>
  <si>
    <t>1763 FIR TREE CI</t>
  </si>
  <si>
    <t>1320-30-211-030</t>
  </si>
  <si>
    <t>1755 FIR TREE CI</t>
  </si>
  <si>
    <t>1320-30-211-031</t>
  </si>
  <si>
    <t>1747 FIR TREE CI</t>
  </si>
  <si>
    <t>1320-30-211-032</t>
  </si>
  <si>
    <t>1745 FIR TREE CI</t>
  </si>
  <si>
    <t>1320-30-211-033</t>
  </si>
  <si>
    <t>1750 FIR TREE CI</t>
  </si>
  <si>
    <t>1320-30-211-034</t>
  </si>
  <si>
    <t>1752 FIR TREE CI</t>
  </si>
  <si>
    <t>1320-30-211-035</t>
  </si>
  <si>
    <t>1754 FIR TREE CI</t>
  </si>
  <si>
    <t>1320-30-211-036</t>
  </si>
  <si>
    <t>1756 FIR TREE CI</t>
  </si>
  <si>
    <t>1320-30-211-037</t>
  </si>
  <si>
    <t>1758 FIR TREE CI</t>
  </si>
  <si>
    <t>1320-30-211-038</t>
  </si>
  <si>
    <t>1745 WESTWOOD DR</t>
  </si>
  <si>
    <t>1320-30-211-039</t>
  </si>
  <si>
    <t>1747 WESTWOOD DR</t>
  </si>
  <si>
    <t>1320-30-211-040</t>
  </si>
  <si>
    <t>1749 WESTWOOD DR</t>
  </si>
  <si>
    <t>1320-30-211-041</t>
  </si>
  <si>
    <t>837 MAHOGANY DR</t>
  </si>
  <si>
    <t>1320-30-211-042</t>
  </si>
  <si>
    <t>1740 CEDARWOOD DR</t>
  </si>
  <si>
    <t>1320-30-211-043</t>
  </si>
  <si>
    <t>1736 CEDARWOOD DR</t>
  </si>
  <si>
    <t>1320-30-211-044</t>
  </si>
  <si>
    <t>1734 CEDARWOOD DR</t>
  </si>
  <si>
    <t>1320-30-211-045</t>
  </si>
  <si>
    <t>1743 WESTWOOD DR</t>
  </si>
  <si>
    <t>1320-30-211-046</t>
  </si>
  <si>
    <t>1731 CEDARWOOD DR</t>
  </si>
  <si>
    <t>1320-30-211-047</t>
  </si>
  <si>
    <t>1739 WESTWOOD DR</t>
  </si>
  <si>
    <t>1320-30-211-048</t>
  </si>
  <si>
    <t>1737 WESTWOOD DR</t>
  </si>
  <si>
    <t>1320-30-211-049</t>
  </si>
  <si>
    <t>1735 WESTWOOD DR</t>
  </si>
  <si>
    <t>1320-30-211-050</t>
  </si>
  <si>
    <t>1742 OAKWOOD DR</t>
  </si>
  <si>
    <t>1320-30-211-052</t>
  </si>
  <si>
    <t>1746 OAKWOOD DR</t>
  </si>
  <si>
    <t>1320-30-211-053</t>
  </si>
  <si>
    <t>1748 OAKWOOD DR</t>
  </si>
  <si>
    <t>1320-30-211-054</t>
  </si>
  <si>
    <t>1750 OAKWOOD DR</t>
  </si>
  <si>
    <t>1320-30-211-055</t>
  </si>
  <si>
    <t>845 MAHOGANY DR</t>
  </si>
  <si>
    <t>1320-30-211-056</t>
  </si>
  <si>
    <t>843 MAHOGANY DR</t>
  </si>
  <si>
    <t>1320-30-211-057</t>
  </si>
  <si>
    <t>841 MAHOGANY DR</t>
  </si>
  <si>
    <t>1320-30-211-058</t>
  </si>
  <si>
    <t>1745 CEDARWOOD DR</t>
  </si>
  <si>
    <t>1320-30-211-059</t>
  </si>
  <si>
    <t>844 CEDARWOOD CT</t>
  </si>
  <si>
    <t>1320-30-211-060</t>
  </si>
  <si>
    <t>846 CEDARWOOD CT</t>
  </si>
  <si>
    <t>1320-30-211-061</t>
  </si>
  <si>
    <t>845 CEDARWOOD CT</t>
  </si>
  <si>
    <t>1320-30-211-062</t>
  </si>
  <si>
    <t>843 CEDARWOOD CT</t>
  </si>
  <si>
    <t>1320-30-211-063</t>
  </si>
  <si>
    <t>841 CEDARWOOD CT</t>
  </si>
  <si>
    <t>1320-30-211-064</t>
  </si>
  <si>
    <t>846 MAHOGANY DR</t>
  </si>
  <si>
    <t>1320-30-211-065</t>
  </si>
  <si>
    <t>1755 IRONWOOD DR</t>
  </si>
  <si>
    <t>1320-30-211-066</t>
  </si>
  <si>
    <t>1757 IRONWOOD DR</t>
  </si>
  <si>
    <t>1320-30-211-067</t>
  </si>
  <si>
    <t>1759 IRONWOOD DR</t>
  </si>
  <si>
    <t>1320-30-211-068</t>
  </si>
  <si>
    <t>861 IRONWOOD CT</t>
  </si>
  <si>
    <t>1320-30-211-069</t>
  </si>
  <si>
    <t>860 IRONWOOD CT</t>
  </si>
  <si>
    <t>1320-30-211-070</t>
  </si>
  <si>
    <t>856 IRONWOOD CT</t>
  </si>
  <si>
    <t>1320-30-211-071</t>
  </si>
  <si>
    <t>1765 IRONWOOD DR</t>
  </si>
  <si>
    <t>1320-30-211-072</t>
  </si>
  <si>
    <t>853 TAMARACK DR</t>
  </si>
  <si>
    <t>1320-30-211-073</t>
  </si>
  <si>
    <t>855 TAMARACK DR</t>
  </si>
  <si>
    <t>1320-30-211-074</t>
  </si>
  <si>
    <t>1762 OAKWOOD DR</t>
  </si>
  <si>
    <t>1320-30-211-075</t>
  </si>
  <si>
    <t>1760 OAKWOOD DR</t>
  </si>
  <si>
    <t>1320-30-211-076</t>
  </si>
  <si>
    <t>1758 OAKWOOD DR</t>
  </si>
  <si>
    <t>1320-30-211-077</t>
  </si>
  <si>
    <t>1756 OAKWOOD DR</t>
  </si>
  <si>
    <t>1320-30-211-078</t>
  </si>
  <si>
    <t>1754 OAKWOOD DR</t>
  </si>
  <si>
    <t>1320-30-211-079</t>
  </si>
  <si>
    <t>848 MAHOGANY DR</t>
  </si>
  <si>
    <t>1320-30-211-080</t>
  </si>
  <si>
    <t>1747 OAKWOOD DR</t>
  </si>
  <si>
    <t>1320-30-211-081</t>
  </si>
  <si>
    <t>1749 OAKWOOD DR</t>
  </si>
  <si>
    <t>1320-30-211-082</t>
  </si>
  <si>
    <t>1751 OAKWOOD DR</t>
  </si>
  <si>
    <t>1320-30-211-083</t>
  </si>
  <si>
    <t>1753 OAKWOOD DR</t>
  </si>
  <si>
    <t>1320-30-211-084</t>
  </si>
  <si>
    <t>1755 OAKWOOD DR</t>
  </si>
  <si>
    <t>1320-30-211-085</t>
  </si>
  <si>
    <t>1757 OAKWOOD DR</t>
  </si>
  <si>
    <t>1320-30-211-086</t>
  </si>
  <si>
    <t>1759 OAKWOOD DR</t>
  </si>
  <si>
    <t>1320-30-211-087</t>
  </si>
  <si>
    <t>1761 OAKWOOD DR</t>
  </si>
  <si>
    <t>1320-30-211-088</t>
  </si>
  <si>
    <t>1763 OAKWOOD DR</t>
  </si>
  <si>
    <t>1320-30-211-089</t>
  </si>
  <si>
    <t>857 TAMARACK DR</t>
  </si>
  <si>
    <t>1320-30-211-092</t>
  </si>
  <si>
    <t>MINDEN IRONWOOD COMM SUB</t>
  </si>
  <si>
    <t>1320-30-211-093</t>
  </si>
  <si>
    <t>1760 N HWY 395</t>
  </si>
  <si>
    <t>1320-30-211-094</t>
  </si>
  <si>
    <t>1795 IRONWOOD DR</t>
  </si>
  <si>
    <t>1320-30-211-095</t>
  </si>
  <si>
    <t>1799 IRONWOOD DR</t>
  </si>
  <si>
    <t>1320-30-211-096</t>
  </si>
  <si>
    <t>1776 N HWY 395</t>
  </si>
  <si>
    <t>1320-30-211-097</t>
  </si>
  <si>
    <t>1770 N HWY 395</t>
  </si>
  <si>
    <t>1320-30-211-098</t>
  </si>
  <si>
    <t>1766 N HWY 395</t>
  </si>
  <si>
    <t>1320-30-211-100</t>
  </si>
  <si>
    <t>1750 N HWY 395</t>
  </si>
  <si>
    <t>WESTWOOD VILLAGE #3</t>
  </si>
  <si>
    <t>1320-30-211-103</t>
  </si>
  <si>
    <t>1752 N HWY 395</t>
  </si>
  <si>
    <t>1320-30-211-105</t>
  </si>
  <si>
    <t>1727 CEDARWOOD DR</t>
  </si>
  <si>
    <t>1320-30-211-106</t>
  </si>
  <si>
    <t>1740 WESTWOOD DR</t>
  </si>
  <si>
    <t>1320-30-212-001</t>
  </si>
  <si>
    <t>1774 IRONWOOD DR</t>
  </si>
  <si>
    <t>WESTWOOD PARK #1</t>
  </si>
  <si>
    <t>1320-30-212-002</t>
  </si>
  <si>
    <t>1772 IRONWOOD DR</t>
  </si>
  <si>
    <t>1320-30-212-003</t>
  </si>
  <si>
    <t>1770 IRONWOOD DR</t>
  </si>
  <si>
    <t>1320-30-212-004</t>
  </si>
  <si>
    <t>1768 IRONWOOD DR</t>
  </si>
  <si>
    <t>1320-30-212-005</t>
  </si>
  <si>
    <t>1766 IRONWOOD DR</t>
  </si>
  <si>
    <t>1320-30-212-006</t>
  </si>
  <si>
    <t>1765 CLOVER CT</t>
  </si>
  <si>
    <t>1320-30-212-007</t>
  </si>
  <si>
    <t>1767 CLOVER CT</t>
  </si>
  <si>
    <t>1320-30-212-008</t>
  </si>
  <si>
    <t>1769 CLOVER CT</t>
  </si>
  <si>
    <t>1320-30-212-009</t>
  </si>
  <si>
    <t>1766 CLOVER CT</t>
  </si>
  <si>
    <t>1320-30-212-010</t>
  </si>
  <si>
    <t>1764 CLOVER CT</t>
  </si>
  <si>
    <t>1320-30-212-011</t>
  </si>
  <si>
    <t>1762 CLOVER CT</t>
  </si>
  <si>
    <t>1320-30-213-001</t>
  </si>
  <si>
    <t>WESTWOOD MANOR</t>
  </si>
  <si>
    <t>1320-30-213-002</t>
  </si>
  <si>
    <t>1320-30-213-003</t>
  </si>
  <si>
    <t>1320-30-213-004</t>
  </si>
  <si>
    <t>1320-30-213-005</t>
  </si>
  <si>
    <t>1320-30-213-006</t>
  </si>
  <si>
    <t>1320-30-213-007</t>
  </si>
  <si>
    <t>1320-30-213-008</t>
  </si>
  <si>
    <t>1320-30-213-009</t>
  </si>
  <si>
    <t>1320-30-213-010</t>
  </si>
  <si>
    <t>1320-30-213-011</t>
  </si>
  <si>
    <t>1320-30-213-012</t>
  </si>
  <si>
    <t>1320-30-213-013</t>
  </si>
  <si>
    <t>1320-30-213-014</t>
  </si>
  <si>
    <t>1320-30-213-015</t>
  </si>
  <si>
    <t>1320-30-213-016</t>
  </si>
  <si>
    <t>1320-30-213-018</t>
  </si>
  <si>
    <t>1320-30-214-001</t>
  </si>
  <si>
    <t>850 LARCHWOOD WY</t>
  </si>
  <si>
    <t>1320-30-214-002</t>
  </si>
  <si>
    <t>852 LARCHWOOD WY</t>
  </si>
  <si>
    <t>1320-30-214-003</t>
  </si>
  <si>
    <t>854 LARCHWOOD WY</t>
  </si>
  <si>
    <t>1320-30-214-004</t>
  </si>
  <si>
    <t>856 LARCHWOOD WY</t>
  </si>
  <si>
    <t>1320-30-214-005</t>
  </si>
  <si>
    <t>858 LARCHWOOD WY</t>
  </si>
  <si>
    <t>1320-30-214-006</t>
  </si>
  <si>
    <t>859 LARCHWOOD WY</t>
  </si>
  <si>
    <t>1320-30-215-001</t>
  </si>
  <si>
    <t>IRONWOOD TOWNHOMES</t>
  </si>
  <si>
    <t>1320-30-215-002</t>
  </si>
  <si>
    <t>1320-30-215-003</t>
  </si>
  <si>
    <t>1320-30-215-004</t>
  </si>
  <si>
    <t>1320-30-215-005</t>
  </si>
  <si>
    <t>1320-30-215-006</t>
  </si>
  <si>
    <t>1320-30-215-007</t>
  </si>
  <si>
    <t>1320-30-215-008</t>
  </si>
  <si>
    <t>1320-30-215-009</t>
  </si>
  <si>
    <t>1320-30-215-010</t>
  </si>
  <si>
    <t>1320-30-215-011</t>
  </si>
  <si>
    <t>1320-30-215-012</t>
  </si>
  <si>
    <t>1320-30-301-002</t>
  </si>
  <si>
    <t>1734 N HWY 395</t>
  </si>
  <si>
    <t>1320-30-302-002</t>
  </si>
  <si>
    <t>1670 HWY 88</t>
  </si>
  <si>
    <t>1320-30-310-001</t>
  </si>
  <si>
    <t>1734 WESTWOOD DR</t>
  </si>
  <si>
    <t>1320-30-310-002</t>
  </si>
  <si>
    <t>1733 WESTWOOD DR</t>
  </si>
  <si>
    <t>1320-30-310-003</t>
  </si>
  <si>
    <t>849 MAPLEWOOD DR</t>
  </si>
  <si>
    <t>1320-30-310-004</t>
  </si>
  <si>
    <t>1745 OAKWOOD DR</t>
  </si>
  <si>
    <t>1320-30-311-001</t>
  </si>
  <si>
    <t>1731 WESTWOOD DR</t>
  </si>
  <si>
    <t>1320-30-311-002</t>
  </si>
  <si>
    <t>1729 WESTWOOD DR</t>
  </si>
  <si>
    <t>1320-30-311-003</t>
  </si>
  <si>
    <t>1727 WESTWOOD DR</t>
  </si>
  <si>
    <t>1320-30-311-004</t>
  </si>
  <si>
    <t>855 MAPLEWOOD DR</t>
  </si>
  <si>
    <t>1320-30-311-005</t>
  </si>
  <si>
    <t>853 MAPLEWOOD DR</t>
  </si>
  <si>
    <t>1320-30-311-006</t>
  </si>
  <si>
    <t>851 MAPLEWOOD DR</t>
  </si>
  <si>
    <t>1320-30-311-007</t>
  </si>
  <si>
    <t>1723 WESTWOOD DR</t>
  </si>
  <si>
    <t>1320-30-311-008</t>
  </si>
  <si>
    <t>862 MAPLEWOOD DR</t>
  </si>
  <si>
    <t>1320-30-311-009</t>
  </si>
  <si>
    <t>860 MAPLEWOOD DR</t>
  </si>
  <si>
    <t>1320-30-311-010</t>
  </si>
  <si>
    <t>858 MAPLEWOOD DR</t>
  </si>
  <si>
    <t>1320-30-311-011</t>
  </si>
  <si>
    <t>856 MAPLEWOOD DR</t>
  </si>
  <si>
    <t>1320-30-311-012</t>
  </si>
  <si>
    <t>854 MAPLEWOOD DR</t>
  </si>
  <si>
    <t>1320-30-311-013</t>
  </si>
  <si>
    <t>852 MAPLEWOOD DR</t>
  </si>
  <si>
    <t>1320-30-311-014</t>
  </si>
  <si>
    <t>851 MAHOGANY DR</t>
  </si>
  <si>
    <t>1320-30-311-015</t>
  </si>
  <si>
    <t>853 MAHOGANY DR</t>
  </si>
  <si>
    <t>1320-30-311-016</t>
  </si>
  <si>
    <t>855 MAHOGANY DR</t>
  </si>
  <si>
    <t>1320-30-311-017</t>
  </si>
  <si>
    <t>857 MAHOGANY DR</t>
  </si>
  <si>
    <t>1320-30-311-018</t>
  </si>
  <si>
    <t>859 MAHOGANY DR</t>
  </si>
  <si>
    <t>1320-30-311-019</t>
  </si>
  <si>
    <t>861 MAHOGANY DR</t>
  </si>
  <si>
    <t>1320-30-311-020</t>
  </si>
  <si>
    <t>838 FOXTAIL CI</t>
  </si>
  <si>
    <t>1320-30-311-021</t>
  </si>
  <si>
    <t>839 FOXTAIL CI</t>
  </si>
  <si>
    <t>1320-30-311-022</t>
  </si>
  <si>
    <t>865 MAHOGANY DR</t>
  </si>
  <si>
    <t>1320-30-311-023</t>
  </si>
  <si>
    <t>864 MAHOGANY DR</t>
  </si>
  <si>
    <t>1320-30-311-024</t>
  </si>
  <si>
    <t>862 MAHOGANY DR</t>
  </si>
  <si>
    <t>1320-30-311-025</t>
  </si>
  <si>
    <t>860 MAHOGANY DR</t>
  </si>
  <si>
    <t>1320-30-311-026</t>
  </si>
  <si>
    <t>851 LONGLEAF PL</t>
  </si>
  <si>
    <t>1320-30-311-027</t>
  </si>
  <si>
    <t>853 LONGLEAF PL</t>
  </si>
  <si>
    <t>1320-30-311-028</t>
  </si>
  <si>
    <t>861 LONGLEAF PL</t>
  </si>
  <si>
    <t>1320-30-311-029</t>
  </si>
  <si>
    <t>863 LONGLEAF PL</t>
  </si>
  <si>
    <t>1320-30-311-030</t>
  </si>
  <si>
    <t>865 LONGLEAF PL</t>
  </si>
  <si>
    <t>1320-30-311-031</t>
  </si>
  <si>
    <t>864 LONGLEAF PL</t>
  </si>
  <si>
    <t>1320-30-311-032</t>
  </si>
  <si>
    <t>862 LONGLEAF PL</t>
  </si>
  <si>
    <t>1320-30-311-033</t>
  </si>
  <si>
    <t>860 LONGLEAF PL</t>
  </si>
  <si>
    <t>1320-30-311-034</t>
  </si>
  <si>
    <t>858 LONGLEAF PL</t>
  </si>
  <si>
    <t>1320-30-311-035</t>
  </si>
  <si>
    <t>856 LONGLEAF PL</t>
  </si>
  <si>
    <t>1320-30-311-036</t>
  </si>
  <si>
    <t>854 LONGLEAF PL</t>
  </si>
  <si>
    <t>1320-30-311-037</t>
  </si>
  <si>
    <t>852 LONGLEAF PL</t>
  </si>
  <si>
    <t>1320-30-311-038</t>
  </si>
  <si>
    <t>850 LONGLEAF PL</t>
  </si>
  <si>
    <t>1320-30-311-039</t>
  </si>
  <si>
    <t>849 LARCHWOOD WY</t>
  </si>
  <si>
    <t>1320-30-311-040</t>
  </si>
  <si>
    <t>851 LARCHWOOD WY</t>
  </si>
  <si>
    <t>1320-30-311-041</t>
  </si>
  <si>
    <t>853 LARCHWOOD WY</t>
  </si>
  <si>
    <t>1320-30-311-042</t>
  </si>
  <si>
    <t>855 LARCHWOOD WY</t>
  </si>
  <si>
    <t>1320-30-311-043</t>
  </si>
  <si>
    <t>857 LARCHWOOD WY</t>
  </si>
  <si>
    <t>1320-30-312-001</t>
  </si>
  <si>
    <t>1730 WESTWOOD DR</t>
  </si>
  <si>
    <t>WESTWOOD VILLAGE #4B</t>
  </si>
  <si>
    <t>1320-30-312-002</t>
  </si>
  <si>
    <t>1728 WESTWOOD DR</t>
  </si>
  <si>
    <t>1320-30-312-003</t>
  </si>
  <si>
    <t>1722 WESTWOOD DR</t>
  </si>
  <si>
    <t>1320-30-312-004</t>
  </si>
  <si>
    <t>1718 WESTWOOD DR</t>
  </si>
  <si>
    <t>1320-30-312-005</t>
  </si>
  <si>
    <t>1714 WESTWOOD DR</t>
  </si>
  <si>
    <t>1320-30-312-006</t>
  </si>
  <si>
    <t>1712 WESTWOOD DR</t>
  </si>
  <si>
    <t>1320-30-312-007</t>
  </si>
  <si>
    <t>1721 WESTWOOD DR</t>
  </si>
  <si>
    <t>1320-30-312-008</t>
  </si>
  <si>
    <t>1719 WESTWOOD DR</t>
  </si>
  <si>
    <t>1320-30-312-009</t>
  </si>
  <si>
    <t>1717 WESTWOOD DR</t>
  </si>
  <si>
    <t>1320-30-312-010</t>
  </si>
  <si>
    <t>1715 WESTWOOD DR</t>
  </si>
  <si>
    <t>1320-30-312-011</t>
  </si>
  <si>
    <t>1713 WESTWOOD DR</t>
  </si>
  <si>
    <t>1320-30-312-012</t>
  </si>
  <si>
    <t>1711 WESTWOOD DR</t>
  </si>
  <si>
    <t>1320-30-312-013</t>
  </si>
  <si>
    <t>1709 WESTWOOD DR</t>
  </si>
  <si>
    <t>1320-30-312-014</t>
  </si>
  <si>
    <t>1707 WESTWOOD DR</t>
  </si>
  <si>
    <t>1320-30-312-015</t>
  </si>
  <si>
    <t>873 BRISTLECONE CI</t>
  </si>
  <si>
    <t>1320-30-312-016</t>
  </si>
  <si>
    <t>871 BRISTLECONE CI</t>
  </si>
  <si>
    <t>1320-30-312-017</t>
  </si>
  <si>
    <t>869 BRISTLECONE CI</t>
  </si>
  <si>
    <t>1320-30-312-018</t>
  </si>
  <si>
    <t>867 MAHOGANY DR</t>
  </si>
  <si>
    <t>1320-30-312-019</t>
  </si>
  <si>
    <t>866 MAHOGANY DR</t>
  </si>
  <si>
    <t>1320-30-312-020</t>
  </si>
  <si>
    <t>868 MAHOGANY DR</t>
  </si>
  <si>
    <t>1320-30-312-021</t>
  </si>
  <si>
    <t>870 MAHOGANY DR</t>
  </si>
  <si>
    <t>1320-30-312-022</t>
  </si>
  <si>
    <t>872 MAHOGANY DR</t>
  </si>
  <si>
    <t>1320-30-312-023</t>
  </si>
  <si>
    <t>874 MAHOGANY DR</t>
  </si>
  <si>
    <t>1320-30-312-024</t>
  </si>
  <si>
    <t>875 LONGLEAF PL</t>
  </si>
  <si>
    <t>1320-30-312-025</t>
  </si>
  <si>
    <t>873 LONGLEAF PL</t>
  </si>
  <si>
    <t>1320-30-312-026</t>
  </si>
  <si>
    <t>872 LONGLEAF PL</t>
  </si>
  <si>
    <t>1320-30-312-027</t>
  </si>
  <si>
    <t>874 LONGLEAF PL</t>
  </si>
  <si>
    <t>1320-30-313-001</t>
  </si>
  <si>
    <t>867 LONGLEAF PL</t>
  </si>
  <si>
    <t>WESTWOOD VILLAGE #4 PH A</t>
  </si>
  <si>
    <t>1320-30-313-003</t>
  </si>
  <si>
    <t>871 LONGLEAF PL</t>
  </si>
  <si>
    <t>1320-30-313-004</t>
  </si>
  <si>
    <t>870 LONGLEAF PL</t>
  </si>
  <si>
    <t>1320-30-313-005</t>
  </si>
  <si>
    <t>868 LONGLEAF PL</t>
  </si>
  <si>
    <t>1320-30-401-003</t>
  </si>
  <si>
    <t>1600 HWY 88</t>
  </si>
  <si>
    <t>1320-30-410-001</t>
  </si>
  <si>
    <t>1708 WESTWOOD DR</t>
  </si>
  <si>
    <t>1320-30-410-002</t>
  </si>
  <si>
    <t>876 MAHOGANY DR</t>
  </si>
  <si>
    <t>1320-30-410-003</t>
  </si>
  <si>
    <t>877 LONGLEAF PL</t>
  </si>
  <si>
    <t>1320-30-410-004</t>
  </si>
  <si>
    <t>876 LONGLEAF PL</t>
  </si>
  <si>
    <t>1320-30-410-005</t>
  </si>
  <si>
    <t>878 LONGLEAF PL</t>
  </si>
  <si>
    <t>1320-30-410-006</t>
  </si>
  <si>
    <t>880 LONGLEAF PL</t>
  </si>
  <si>
    <t>1320-30-410-007</t>
  </si>
  <si>
    <t>882 LONGLEAF PL</t>
  </si>
  <si>
    <t>1320-30-410-008</t>
  </si>
  <si>
    <t>880 MAHOGANY DR</t>
  </si>
  <si>
    <t>1320-30-410-009</t>
  </si>
  <si>
    <t>886 MAHOGANY DR</t>
  </si>
  <si>
    <t>1320-30-410-010</t>
  </si>
  <si>
    <t>888 MAHOGANY DR</t>
  </si>
  <si>
    <t>1320-30-410-011</t>
  </si>
  <si>
    <t>890 MAHOGANY DR</t>
  </si>
  <si>
    <t>1320-30-410-012</t>
  </si>
  <si>
    <t>892 MAHOGANY DR</t>
  </si>
  <si>
    <t>1320-30-410-014</t>
  </si>
  <si>
    <t>894 MAHOGANY DR</t>
  </si>
  <si>
    <t>1320-30-411-005</t>
  </si>
  <si>
    <t>1590 HWY 88</t>
  </si>
  <si>
    <t>1320-30-411-008</t>
  </si>
  <si>
    <t>883 MAHOGANY DR</t>
  </si>
  <si>
    <t>WESTWOOD VILLAGE #5</t>
  </si>
  <si>
    <t>1320-30-411-009</t>
  </si>
  <si>
    <t>875 MAHOGANY DR</t>
  </si>
  <si>
    <t>1320-30-411-012</t>
  </si>
  <si>
    <t>887 MAHOGANY DR</t>
  </si>
  <si>
    <t>1320-30-411-017</t>
  </si>
  <si>
    <t>885 MAHOGANY DR</t>
  </si>
  <si>
    <t>1320-30-411-019</t>
  </si>
  <si>
    <t>881 MAHOGANY DR</t>
  </si>
  <si>
    <t>1320-30-411-020</t>
  </si>
  <si>
    <t>877 MAHOGANY DR</t>
  </si>
  <si>
    <t>1320-30-411-021</t>
  </si>
  <si>
    <t>879 MAHOGANY DR</t>
  </si>
  <si>
    <t>1320-30-411-022</t>
  </si>
  <si>
    <t>897 MAHOGANY DR</t>
  </si>
  <si>
    <t>1320-30-411-023</t>
  </si>
  <si>
    <t>891 MAHOGANY DR</t>
  </si>
  <si>
    <t>1320-30-510-001</t>
  </si>
  <si>
    <t>1795 N HWY 395</t>
  </si>
  <si>
    <t>MONTE VISTA SUB</t>
  </si>
  <si>
    <t>1320-30-510-002</t>
  </si>
  <si>
    <t>925 MULLER (PRIOR) 06/07/22</t>
  </si>
  <si>
    <t>1320-30-510-003</t>
  </si>
  <si>
    <t>1786 MONTE VISTA AV</t>
  </si>
  <si>
    <t>1320-30-510-004</t>
  </si>
  <si>
    <t>1775 MONTE VISTA AV</t>
  </si>
  <si>
    <t>1320-30-510-005</t>
  </si>
  <si>
    <t>1745 MONTE VISTA AV</t>
  </si>
  <si>
    <t>1320-30-510-006</t>
  </si>
  <si>
    <t>1746 MONTE VISTA AV</t>
  </si>
  <si>
    <t>1320-30-511-001</t>
  </si>
  <si>
    <t>1774 TORINA WY</t>
  </si>
  <si>
    <t>LA COSTA AT MONTE VISTA</t>
  </si>
  <si>
    <t>1320-30-511-002</t>
  </si>
  <si>
    <t>1772 TORINA WY</t>
  </si>
  <si>
    <t>1320-30-511-003</t>
  </si>
  <si>
    <t>1770 TORINA WY</t>
  </si>
  <si>
    <t>1320-30-511-004</t>
  </si>
  <si>
    <t>1768 TORINA WY</t>
  </si>
  <si>
    <t>1320-30-511-005</t>
  </si>
  <si>
    <t>1766 TORINA WY</t>
  </si>
  <si>
    <t>1320-30-511-006</t>
  </si>
  <si>
    <t>1764 TORINA WY</t>
  </si>
  <si>
    <t>1320-30-511-007</t>
  </si>
  <si>
    <t>1762 TORINA WY</t>
  </si>
  <si>
    <t>1320-30-511-008</t>
  </si>
  <si>
    <t>1760 TORINA WY</t>
  </si>
  <si>
    <t>1320-30-511-009</t>
  </si>
  <si>
    <t>1761 TORINA WY</t>
  </si>
  <si>
    <t>1320-30-511-010</t>
  </si>
  <si>
    <t>1763 TORINA WY</t>
  </si>
  <si>
    <t>1320-30-511-011</t>
  </si>
  <si>
    <t>1765 TORINA WY</t>
  </si>
  <si>
    <t>1320-30-511-012</t>
  </si>
  <si>
    <t>981 BELLA MONTE DR</t>
  </si>
  <si>
    <t>1320-30-511-013</t>
  </si>
  <si>
    <t>983 BELLA MONTE DR</t>
  </si>
  <si>
    <t>1320-30-511-014</t>
  </si>
  <si>
    <t>985 BELLA MONTE DR</t>
  </si>
  <si>
    <t>1320-30-511-015</t>
  </si>
  <si>
    <t>1766 LA CITA WY</t>
  </si>
  <si>
    <t>1320-30-511-016</t>
  </si>
  <si>
    <t>1764 LA CITA WY</t>
  </si>
  <si>
    <t>1320-30-511-017</t>
  </si>
  <si>
    <t>1762 LA CITA WY</t>
  </si>
  <si>
    <t>1320-30-511-018</t>
  </si>
  <si>
    <t>1761 LA CITA WY</t>
  </si>
  <si>
    <t>1320-30-511-019</t>
  </si>
  <si>
    <t>1763 LA CITA WY</t>
  </si>
  <si>
    <t>1320-30-511-020</t>
  </si>
  <si>
    <t>1765 LA CITA WY</t>
  </si>
  <si>
    <t>1320-30-511-021</t>
  </si>
  <si>
    <t>1767 LA CITA WY</t>
  </si>
  <si>
    <t>1320-30-511-022</t>
  </si>
  <si>
    <t>1769 LA CITA WY</t>
  </si>
  <si>
    <t>1320-30-511-023</t>
  </si>
  <si>
    <t>1771 LA CITA WY</t>
  </si>
  <si>
    <t>1320-30-511-024</t>
  </si>
  <si>
    <t>1773 LA CITA WY</t>
  </si>
  <si>
    <t>1320-30-511-025</t>
  </si>
  <si>
    <t>1775 LA CITA WY</t>
  </si>
  <si>
    <t>1320-30-511-026</t>
  </si>
  <si>
    <t>1774 BELLA CASA DR</t>
  </si>
  <si>
    <t>1320-30-511-027</t>
  </si>
  <si>
    <t>1772 BELLA CASA DR</t>
  </si>
  <si>
    <t>1320-30-511-028</t>
  </si>
  <si>
    <t>1770 BELLA CASA DR</t>
  </si>
  <si>
    <t>1320-30-511-029</t>
  </si>
  <si>
    <t>1768 BELLA CASA DR</t>
  </si>
  <si>
    <t>1320-30-511-030</t>
  </si>
  <si>
    <t>1766 BELLA CASA DR</t>
  </si>
  <si>
    <t>1320-30-511-031</t>
  </si>
  <si>
    <t>1764 BELLA CASA DR</t>
  </si>
  <si>
    <t>1320-30-511-032</t>
  </si>
  <si>
    <t>1762 BELLA CASA DR</t>
  </si>
  <si>
    <t>1320-30-511-033</t>
  </si>
  <si>
    <t>1760 BELLA CASA DR</t>
  </si>
  <si>
    <t>1320-30-511-034</t>
  </si>
  <si>
    <t>1758 BELLA CASA DR</t>
  </si>
  <si>
    <t>1320-30-511-035</t>
  </si>
  <si>
    <t>1759 BELLA CASA DR</t>
  </si>
  <si>
    <t>1320-30-511-036</t>
  </si>
  <si>
    <t>1763 BELLA CASA DR</t>
  </si>
  <si>
    <t>1320-30-511-037</t>
  </si>
  <si>
    <t>1765 BELLA CASA DR</t>
  </si>
  <si>
    <t>1320-30-511-038</t>
  </si>
  <si>
    <t>1769 BELLA CASA DR</t>
  </si>
  <si>
    <t>1320-30-511-039</t>
  </si>
  <si>
    <t>1771 BELLA CASA DR</t>
  </si>
  <si>
    <t>1320-30-511-040</t>
  </si>
  <si>
    <t>1775 BELLA CASA DR</t>
  </si>
  <si>
    <t>1320-30-511-041</t>
  </si>
  <si>
    <t>1779 BELLA CASA DR</t>
  </si>
  <si>
    <t>1320-30-511-042</t>
  </si>
  <si>
    <t>1320-30-512-001</t>
  </si>
  <si>
    <t>1811 BELLA CASA DR</t>
  </si>
  <si>
    <t>LA COSTA AT MONTE VISTA #3</t>
  </si>
  <si>
    <t>1320-30-512-002</t>
  </si>
  <si>
    <t>1809 BELLA CASA DR</t>
  </si>
  <si>
    <t>1320-30-512-003</t>
  </si>
  <si>
    <t>1807 BELLA CASA DR</t>
  </si>
  <si>
    <t>1320-30-512-004</t>
  </si>
  <si>
    <t>1805 BELLA CASA DR</t>
  </si>
  <si>
    <t>1320-30-512-005</t>
  </si>
  <si>
    <t>1803 BELLA CASA DR</t>
  </si>
  <si>
    <t>1320-30-512-006</t>
  </si>
  <si>
    <t>1801 BELLA CASA DR</t>
  </si>
  <si>
    <t>1320-30-512-007</t>
  </si>
  <si>
    <t>1799 BELLA CASA DR</t>
  </si>
  <si>
    <t>1320-30-512-008</t>
  </si>
  <si>
    <t>1797 BELLA CASA DR</t>
  </si>
  <si>
    <t>1320-30-512-009</t>
  </si>
  <si>
    <t>1795 BELLA CASA DR</t>
  </si>
  <si>
    <t>1320-30-512-010</t>
  </si>
  <si>
    <t>1793 BELLA CASA DR</t>
  </si>
  <si>
    <t>1320-30-512-011</t>
  </si>
  <si>
    <t>1791 BELLA CASA DR</t>
  </si>
  <si>
    <t>1320-30-512-012</t>
  </si>
  <si>
    <t>1789 BELLA CASA DR</t>
  </si>
  <si>
    <t>1320-30-512-013</t>
  </si>
  <si>
    <t>1787 BELLA CASA DR</t>
  </si>
  <si>
    <t>1320-30-512-014</t>
  </si>
  <si>
    <t>1785 BELLA CASA DR</t>
  </si>
  <si>
    <t>1320-30-512-015</t>
  </si>
  <si>
    <t>1783 BELLA CASA DR</t>
  </si>
  <si>
    <t>1320-30-512-016</t>
  </si>
  <si>
    <t>1781 BELLA CASA DR</t>
  </si>
  <si>
    <t>1320-30-512-017</t>
  </si>
  <si>
    <t>1778 BELLA CASA DR</t>
  </si>
  <si>
    <t>1320-30-512-018</t>
  </si>
  <si>
    <t>1780 BELLA CASA DR</t>
  </si>
  <si>
    <t>1320-30-512-019</t>
  </si>
  <si>
    <t>1782 BELLA CASA DR</t>
  </si>
  <si>
    <t>1320-30-512-020</t>
  </si>
  <si>
    <t>1784 BELLA CASA DR</t>
  </si>
  <si>
    <t>1320-30-512-021</t>
  </si>
  <si>
    <t>1786 BELLA CASA DR</t>
  </si>
  <si>
    <t>1320-30-512-022</t>
  </si>
  <si>
    <t>1788 BELLA CASA DR</t>
  </si>
  <si>
    <t>1320-30-512-023</t>
  </si>
  <si>
    <t>1794 BELLA CASA DR</t>
  </si>
  <si>
    <t>1320-30-512-024</t>
  </si>
  <si>
    <t>1798 BELLA CASA DR</t>
  </si>
  <si>
    <t>1320-30-512-025</t>
  </si>
  <si>
    <t>1800 BELLA CASA DR</t>
  </si>
  <si>
    <t>1320-30-512-026</t>
  </si>
  <si>
    <t>1793 VERONA WY</t>
  </si>
  <si>
    <t>1320-30-512-027</t>
  </si>
  <si>
    <t>1806 BELLA CASA DR</t>
  </si>
  <si>
    <t>1320-30-512-028</t>
  </si>
  <si>
    <t>1808 BELLA CASA DR</t>
  </si>
  <si>
    <t>1320-30-512-029</t>
  </si>
  <si>
    <t>1810 BELLA CASA DR</t>
  </si>
  <si>
    <t>1320-30-512-030</t>
  </si>
  <si>
    <t>990 MORAGA WY</t>
  </si>
  <si>
    <t>1320-30-513-001</t>
  </si>
  <si>
    <t>1781 LA CITA WY</t>
  </si>
  <si>
    <t>LA COSTA AT MONTE VISTA #4</t>
  </si>
  <si>
    <t>1320-30-513-002</t>
  </si>
  <si>
    <t>1783 LA CITA WY</t>
  </si>
  <si>
    <t>1320-30-513-003</t>
  </si>
  <si>
    <t>1785 LA CITA WY</t>
  </si>
  <si>
    <t>1320-30-513-004</t>
  </si>
  <si>
    <t>1787 LA CITA WY</t>
  </si>
  <si>
    <t>1320-30-513-005</t>
  </si>
  <si>
    <t>1789 LA CITA WY</t>
  </si>
  <si>
    <t>1320-30-513-008</t>
  </si>
  <si>
    <t>1788 TORINA WY</t>
  </si>
  <si>
    <t>1320-30-513-009</t>
  </si>
  <si>
    <t>1786 TORINA WY</t>
  </si>
  <si>
    <t>1320-30-513-010</t>
  </si>
  <si>
    <t>1784 TORINA WY</t>
  </si>
  <si>
    <t>1320-30-513-011</t>
  </si>
  <si>
    <t>1782 TORINA WY</t>
  </si>
  <si>
    <t>1320-30-513-012</t>
  </si>
  <si>
    <t>1780 TORINA WY</t>
  </si>
  <si>
    <t>1320-30-513-014</t>
  </si>
  <si>
    <t>982 LA STRADA DR</t>
  </si>
  <si>
    <t>1320-30-513-015</t>
  </si>
  <si>
    <t>1783 TORINA WY</t>
  </si>
  <si>
    <t>1320-30-513-016</t>
  </si>
  <si>
    <t>1785 TORINA WAY</t>
  </si>
  <si>
    <t>1320-30-513-018</t>
  </si>
  <si>
    <t>1782 LA CITA WY</t>
  </si>
  <si>
    <t>1320-30-513-020</t>
  </si>
  <si>
    <t>984 LA STRATA DR</t>
  </si>
  <si>
    <t>1320-30-601-005</t>
  </si>
  <si>
    <t>897 IRONWOOD DR</t>
  </si>
  <si>
    <t>1320-30-610-001</t>
  </si>
  <si>
    <t>1701 LUCERNE ST</t>
  </si>
  <si>
    <t>MINDEN VILLAGE</t>
  </si>
  <si>
    <t>1320-30-610-002</t>
  </si>
  <si>
    <t>1693 LUCERNE ST</t>
  </si>
  <si>
    <t>1320-30-611-001</t>
  </si>
  <si>
    <t>1725 MONTE VISTA AV</t>
  </si>
  <si>
    <t>1320-30-611-002</t>
  </si>
  <si>
    <t>1719 MONTE VISTA AV</t>
  </si>
  <si>
    <t>1320-30-611-004</t>
  </si>
  <si>
    <t>1710 MONTE VISTA AV</t>
  </si>
  <si>
    <t>1320-30-611-005</t>
  </si>
  <si>
    <t>1718 MONTE VISTA AV</t>
  </si>
  <si>
    <t>1320-30-612-001</t>
  </si>
  <si>
    <t>979 BELLA ROSA DR</t>
  </si>
  <si>
    <t>1320-30-612-002</t>
  </si>
  <si>
    <t>981 BELLA ROSA DR</t>
  </si>
  <si>
    <t>1320-30-612-003</t>
  </si>
  <si>
    <t>983 BELLA ROSA DR</t>
  </si>
  <si>
    <t>1320-30-612-004</t>
  </si>
  <si>
    <t>985 BELLA ROSA DR</t>
  </si>
  <si>
    <t>1320-30-612-005</t>
  </si>
  <si>
    <t>987 BELLA ROSA DR</t>
  </si>
  <si>
    <t>1320-30-612-006</t>
  </si>
  <si>
    <t>989 BELLA ROSA DR</t>
  </si>
  <si>
    <t>1320-30-612-007</t>
  </si>
  <si>
    <t>991 BELLA ROSA DR</t>
  </si>
  <si>
    <t>1320-30-612-008</t>
  </si>
  <si>
    <t>993 BELLA ROSA DR</t>
  </si>
  <si>
    <t>1320-30-612-009</t>
  </si>
  <si>
    <t>995 BELLA ROSA DR</t>
  </si>
  <si>
    <t>1320-30-612-010</t>
  </si>
  <si>
    <t>1752 BELLA CASA DR</t>
  </si>
  <si>
    <t>1320-30-612-011</t>
  </si>
  <si>
    <t>992 BELLA ROSA DR</t>
  </si>
  <si>
    <t>1320-30-612-012</t>
  </si>
  <si>
    <t>990 BELLA ROSA DR</t>
  </si>
  <si>
    <t>1320-30-612-013</t>
  </si>
  <si>
    <t>988 BELLA ROSA DR</t>
  </si>
  <si>
    <t>1320-30-612-014</t>
  </si>
  <si>
    <t>986 BELLA ROSA DR</t>
  </si>
  <si>
    <t>1320-30-612-015</t>
  </si>
  <si>
    <t>982 BELLA ROSA DR</t>
  </si>
  <si>
    <t>1320-30-612-016</t>
  </si>
  <si>
    <t>980 BELLA ROSA DR</t>
  </si>
  <si>
    <t>1320-30-612-017</t>
  </si>
  <si>
    <t>978 BELLA ROSA DR</t>
  </si>
  <si>
    <t>1320-30-612-018</t>
  </si>
  <si>
    <t>976 BELLA ROSA DR</t>
  </si>
  <si>
    <t>1320-30-612-019</t>
  </si>
  <si>
    <t>1758 TORINA WY</t>
  </si>
  <si>
    <t>1320-30-612-020</t>
  </si>
  <si>
    <t>979 PERALTA WY</t>
  </si>
  <si>
    <t>1320-30-612-021</t>
  </si>
  <si>
    <t>981 PERALTA WY</t>
  </si>
  <si>
    <t>1320-30-612-022</t>
  </si>
  <si>
    <t>983 PERALTA WY</t>
  </si>
  <si>
    <t>1320-30-612-023</t>
  </si>
  <si>
    <t>987 PERALTA WY</t>
  </si>
  <si>
    <t>1320-30-612-024</t>
  </si>
  <si>
    <t>989 PERALTA WY</t>
  </si>
  <si>
    <t>1320-30-612-025</t>
  </si>
  <si>
    <t>991 PERALTA WY</t>
  </si>
  <si>
    <t>1320-30-612-026</t>
  </si>
  <si>
    <t>1756 BELLA CASA DR</t>
  </si>
  <si>
    <t>1320-30-612-027</t>
  </si>
  <si>
    <t>1757 BELLA CASA DR</t>
  </si>
  <si>
    <t>1320-30-612-028</t>
  </si>
  <si>
    <t>1753 BELLA CASA DR</t>
  </si>
  <si>
    <t>1320-30-612-029</t>
  </si>
  <si>
    <t>1749 BELLA CASA DR</t>
  </si>
  <si>
    <t>1320-30-612-030</t>
  </si>
  <si>
    <t>1745 BELLA CASA DR</t>
  </si>
  <si>
    <t>1320-30-612-031</t>
  </si>
  <si>
    <t>1320-30-613-004</t>
  </si>
  <si>
    <t>973 IRONWOOD DR</t>
  </si>
  <si>
    <t>1320-30-613-005</t>
  </si>
  <si>
    <t>925 IRONWOOD DR</t>
  </si>
  <si>
    <t>1320-30-614-001</t>
  </si>
  <si>
    <t>953 LOS ALAMITOS ST</t>
  </si>
  <si>
    <t>VILLAGE AT MONTE VISTA PH1</t>
  </si>
  <si>
    <t>1320-30-614-002</t>
  </si>
  <si>
    <t>939 LOS ALAMITOS ST</t>
  </si>
  <si>
    <t>1320-30-614-003</t>
  </si>
  <si>
    <t>934 LOS ALAMITOS ST</t>
  </si>
  <si>
    <t>1320-30-614-004</t>
  </si>
  <si>
    <t>936 LOS ALAMITOS ST</t>
  </si>
  <si>
    <t>1320-30-614-005</t>
  </si>
  <si>
    <t>938 LOS ALAMITOS ST</t>
  </si>
  <si>
    <t>1320-30-614-006</t>
  </si>
  <si>
    <t>940 LOS ALAMITOS ST</t>
  </si>
  <si>
    <t>1320-30-614-007</t>
  </si>
  <si>
    <t>942 LOS ALAMITOS ST</t>
  </si>
  <si>
    <t>1320-30-614-008</t>
  </si>
  <si>
    <t>944 LOS ALAMITOS ST</t>
  </si>
  <si>
    <t>1320-30-614-009</t>
  </si>
  <si>
    <t>946 LOS ALAMITOS ST</t>
  </si>
  <si>
    <t>1320-30-614-010</t>
  </si>
  <si>
    <t>948 LOS ALAMITOS ST</t>
  </si>
  <si>
    <t>1320-30-614-011</t>
  </si>
  <si>
    <t>952 LOS ALAMITOS ST</t>
  </si>
  <si>
    <t>1320-30-614-012</t>
  </si>
  <si>
    <t>954 LOS ALAMITOS ST</t>
  </si>
  <si>
    <t>1320-30-614-013</t>
  </si>
  <si>
    <t>956 LOS ALAMITOS ST</t>
  </si>
  <si>
    <t>1320-30-614-014</t>
  </si>
  <si>
    <t>958 LOS ALAMITOS ST</t>
  </si>
  <si>
    <t>1320-30-614-015</t>
  </si>
  <si>
    <t>960 LOS ALAMITOS ST</t>
  </si>
  <si>
    <t>1320-30-614-016</t>
  </si>
  <si>
    <t>962 LOS ALAMITOS ST</t>
  </si>
  <si>
    <t>1320-30-614-017</t>
  </si>
  <si>
    <t>964 LOS ALAMITOS ST</t>
  </si>
  <si>
    <t>1320-30-615-001</t>
  </si>
  <si>
    <t>908 SANTA ANITA AV</t>
  </si>
  <si>
    <t>1320-30-701-007</t>
  </si>
  <si>
    <t>1676 N HWY 395</t>
  </si>
  <si>
    <t>1320-30-701-008</t>
  </si>
  <si>
    <t>1674 N HWY 395</t>
  </si>
  <si>
    <t>1320-30-701-009</t>
  </si>
  <si>
    <t>1670 N HWY 395</t>
  </si>
  <si>
    <t>1320-30-701-011</t>
  </si>
  <si>
    <t>1666 N HWY 395</t>
  </si>
  <si>
    <t>1320-30-701-014</t>
  </si>
  <si>
    <t>1680 N HWY 395</t>
  </si>
  <si>
    <t>1320-30-701-019</t>
  </si>
  <si>
    <t>1659 HWY 88</t>
  </si>
  <si>
    <t>1320-30-701-026</t>
  </si>
  <si>
    <t>1671 HWY 88</t>
  </si>
  <si>
    <t>1320-30-701-029</t>
  </si>
  <si>
    <t>1651 HWY 88</t>
  </si>
  <si>
    <t>1320-30-701-030</t>
  </si>
  <si>
    <t>1665 HWY 88</t>
  </si>
  <si>
    <t>1320-30-701-031</t>
  </si>
  <si>
    <t>1661 HWY 88</t>
  </si>
  <si>
    <t>1320-30-702-005</t>
  </si>
  <si>
    <t>1650 LUCERNE ST</t>
  </si>
  <si>
    <t>1320-30-702-006</t>
  </si>
  <si>
    <t>1657 N HWY 395</t>
  </si>
  <si>
    <t>1320-30-702-007</t>
  </si>
  <si>
    <t>1659 N HWY 395</t>
  </si>
  <si>
    <t>1320-30-702-009</t>
  </si>
  <si>
    <t>1667 N HWY 395</t>
  </si>
  <si>
    <t>1320-30-702-010</t>
  </si>
  <si>
    <t>1671 N HWY 395</t>
  </si>
  <si>
    <t>1320-30-702-015</t>
  </si>
  <si>
    <t>1681 N HWY 395</t>
  </si>
  <si>
    <t>1320-30-702-016</t>
  </si>
  <si>
    <t>1685 N HWY 395</t>
  </si>
  <si>
    <t>1320-30-702-017</t>
  </si>
  <si>
    <t>1687 N HWY 395</t>
  </si>
  <si>
    <t>1320-30-702-020</t>
  </si>
  <si>
    <t>1679 N HWY 395</t>
  </si>
  <si>
    <t>1320-30-702-021</t>
  </si>
  <si>
    <t>1677 N HWY 395</t>
  </si>
  <si>
    <t>1320-30-702-035</t>
  </si>
  <si>
    <t>1675 N HWY 395</t>
  </si>
  <si>
    <t>1320-30-702-036</t>
  </si>
  <si>
    <t>1663 N HWY 395</t>
  </si>
  <si>
    <t>MINDEN TOWN HOMES</t>
  </si>
  <si>
    <t>1320-30-710-002</t>
  </si>
  <si>
    <t>1320-30-710-003</t>
  </si>
  <si>
    <t>1320-30-710-004</t>
  </si>
  <si>
    <t>1320-30-710-005</t>
  </si>
  <si>
    <t>1320-30-710-006</t>
  </si>
  <si>
    <t>1320-30-710-007</t>
  </si>
  <si>
    <t>1320-30-710-008</t>
  </si>
  <si>
    <t>1320-30-710-009</t>
  </si>
  <si>
    <t>1320-30-710-010</t>
  </si>
  <si>
    <t>1320-30-710-011</t>
  </si>
  <si>
    <t>1320-30-710-012</t>
  </si>
  <si>
    <t>1320-30-710-013</t>
  </si>
  <si>
    <t>1320-30-710-014</t>
  </si>
  <si>
    <t>1320-30-710-015</t>
  </si>
  <si>
    <t>1320-30-710-016</t>
  </si>
  <si>
    <t>1320-30-710-017</t>
  </si>
  <si>
    <t>1320-30-710-018</t>
  </si>
  <si>
    <t>1320-30-710-019</t>
  </si>
  <si>
    <t>1320-30-710-020</t>
  </si>
  <si>
    <t>1320-30-710-021</t>
  </si>
  <si>
    <t>1320-30-710-022</t>
  </si>
  <si>
    <t>1320-30-710-023</t>
  </si>
  <si>
    <t>1320-30-710-024</t>
  </si>
  <si>
    <t>1320-30-710-025</t>
  </si>
  <si>
    <t>1320-30-710-026</t>
  </si>
  <si>
    <t>1320-30-710-027</t>
  </si>
  <si>
    <t>1320-30-710-028</t>
  </si>
  <si>
    <t>1320-30-710-029</t>
  </si>
  <si>
    <t>1320-30-710-030</t>
  </si>
  <si>
    <t>1320-30-710-031</t>
  </si>
  <si>
    <t>1320-30-710-032</t>
  </si>
  <si>
    <t>1320-30-712-001</t>
  </si>
  <si>
    <t>990 IRONWOOD DR</t>
  </si>
  <si>
    <t>1320-30-713-001</t>
  </si>
  <si>
    <t>1690 W MINDEN VILLAGE LP</t>
  </si>
  <si>
    <t>1320-30-713-002</t>
  </si>
  <si>
    <t>1688 W MINDEN VILLAGE LP</t>
  </si>
  <si>
    <t>1320-30-713-003</t>
  </si>
  <si>
    <t>1686 W MINDEN VILLAGE LP</t>
  </si>
  <si>
    <t>1320-30-713-004</t>
  </si>
  <si>
    <t>1684 W MINDEN VILLAGE LP</t>
  </si>
  <si>
    <t>1320-30-713-005</t>
  </si>
  <si>
    <t>1682 W MINDEN VILLAGE LP</t>
  </si>
  <si>
    <t>1320-30-713-006</t>
  </si>
  <si>
    <t>1680 W MINDEN VILLAGE LP</t>
  </si>
  <si>
    <t>1320-30-713-007</t>
  </si>
  <si>
    <t>1678 W MINDEN VILLAGE LP</t>
  </si>
  <si>
    <t>1320-30-713-008</t>
  </si>
  <si>
    <t>1676 W MINDEN VILLAGE LP</t>
  </si>
  <si>
    <t>1320-30-713-009</t>
  </si>
  <si>
    <t>1674 W MINDEN VILLAGE LP</t>
  </si>
  <si>
    <t>1320-30-713-010</t>
  </si>
  <si>
    <t>1672 W MINDEN VILLAGE LP</t>
  </si>
  <si>
    <t>1320-30-713-011</t>
  </si>
  <si>
    <t>1670 W MINDEN VILLAGE LP</t>
  </si>
  <si>
    <t>1320-30-713-012</t>
  </si>
  <si>
    <t>1668 W MINDEN VILLAGE LP</t>
  </si>
  <si>
    <t>1320-30-713-013</t>
  </si>
  <si>
    <t>1666 W MINDEN VILLAGE LP</t>
  </si>
  <si>
    <t>1320-30-713-014</t>
  </si>
  <si>
    <t>1664 W MINDEN VILLAGE LP</t>
  </si>
  <si>
    <t>1320-30-713-015</t>
  </si>
  <si>
    <t>1662 W MINDEN VILLAGE LP</t>
  </si>
  <si>
    <t>1320-30-713-016</t>
  </si>
  <si>
    <t>1660 W MINDEN VILLAGE LP</t>
  </si>
  <si>
    <t>1320-30-713-017</t>
  </si>
  <si>
    <t>1658 W MINDEN VILLAGE LP</t>
  </si>
  <si>
    <t>1320-30-713-018</t>
  </si>
  <si>
    <t>1656 W MINDEN VILLAGE LP</t>
  </si>
  <si>
    <t>1320-30-713-019</t>
  </si>
  <si>
    <t>1654 W MINDEN VILLAGE LP</t>
  </si>
  <si>
    <t>1320-30-713-020</t>
  </si>
  <si>
    <t>1652 W MINDEN VILLAGE LP</t>
  </si>
  <si>
    <t>1320-30-713-021</t>
  </si>
  <si>
    <t>1650 W MINDEN VILLAGE LP</t>
  </si>
  <si>
    <t>1320-30-713-022</t>
  </si>
  <si>
    <t>1648 W MINDEN VILLAGE LP</t>
  </si>
  <si>
    <t>1320-30-713-023</t>
  </si>
  <si>
    <t>1646 W MINDEN VILLAGE LP</t>
  </si>
  <si>
    <t>1320-30-713-024</t>
  </si>
  <si>
    <t>1644 W MINDEN VILLAGE LP</t>
  </si>
  <si>
    <t>1320-30-713-025</t>
  </si>
  <si>
    <t>1642 W MINDEN VILLAGE LP</t>
  </si>
  <si>
    <t>1320-30-713-026</t>
  </si>
  <si>
    <t>1640 W MINDEN VILLAGE LP</t>
  </si>
  <si>
    <t>1320-30-713-027</t>
  </si>
  <si>
    <t>1638 W MINDEN VILLAGE LP</t>
  </si>
  <si>
    <t>1320-30-713-028</t>
  </si>
  <si>
    <t>1636 W MINDEN VILLAGE LP</t>
  </si>
  <si>
    <t>1320-30-713-029</t>
  </si>
  <si>
    <t>1634 W MINDEN VILLAGE LP</t>
  </si>
  <si>
    <t>1320-30-713-030</t>
  </si>
  <si>
    <t>1632 W MINDEN VILLAGE LP</t>
  </si>
  <si>
    <t>1320-30-713-031</t>
  </si>
  <si>
    <t>1630 W MINDEN VILLAGE LP</t>
  </si>
  <si>
    <t>1320-30-713-032</t>
  </si>
  <si>
    <t>1628 W MINDEN VILLAGE LP</t>
  </si>
  <si>
    <t>1320-30-713-033</t>
  </si>
  <si>
    <t>1641 W MINDEN VILLAGE LP</t>
  </si>
  <si>
    <t>1320-30-713-034</t>
  </si>
  <si>
    <t>1649 W MINDEN VILLAGE LP</t>
  </si>
  <si>
    <t>1320-30-713-035</t>
  </si>
  <si>
    <t>1651 W MINDEN VILLAGE LP</t>
  </si>
  <si>
    <t>1320-30-713-036</t>
  </si>
  <si>
    <t>1659 W MINDEN VILLAGE LP</t>
  </si>
  <si>
    <t>1320-30-713-037</t>
  </si>
  <si>
    <t>1661 W MINDEN VILLAGE LP</t>
  </si>
  <si>
    <t>1320-30-713-038</t>
  </si>
  <si>
    <t>1669 W MINDEN VILLAGE LP</t>
  </si>
  <si>
    <t>1320-30-713-039</t>
  </si>
  <si>
    <t>1671 W MINDEN VILLAGE LP</t>
  </si>
  <si>
    <t>1320-30-713-040</t>
  </si>
  <si>
    <t>1679 W MINDEN VILLAGE LP</t>
  </si>
  <si>
    <t>1320-30-713-041</t>
  </si>
  <si>
    <t>1681 W MINDEN VILLAGE LP</t>
  </si>
  <si>
    <t>1320-30-713-042</t>
  </si>
  <si>
    <t>1680 E MINDEN VILLAGE LP</t>
  </si>
  <si>
    <t>1320-30-713-043</t>
  </si>
  <si>
    <t>1678 E MINDEN VILLAGE LP</t>
  </si>
  <si>
    <t>1320-30-713-044</t>
  </si>
  <si>
    <t>1670 E MINDEN VILLAGE LP</t>
  </si>
  <si>
    <t>1320-30-713-045</t>
  </si>
  <si>
    <t>1668 E MINDEN VILLAGE LP</t>
  </si>
  <si>
    <t>1320-30-713-046</t>
  </si>
  <si>
    <t>1660 E MINDEN VILLAGE LP</t>
  </si>
  <si>
    <t>1320-30-713-047</t>
  </si>
  <si>
    <t>1658 E MINDEN VILLAGE LP</t>
  </si>
  <si>
    <t>1320-30-713-048</t>
  </si>
  <si>
    <t>1650 E MINDEN VILLAGE LP</t>
  </si>
  <si>
    <t>1320-30-713-049</t>
  </si>
  <si>
    <t>1648 E MINDEN VILLAGE LP</t>
  </si>
  <si>
    <t>1320-30-713-050</t>
  </si>
  <si>
    <t>1640 E MINDEN VILLAGE LP</t>
  </si>
  <si>
    <t>1320-30-714-001</t>
  </si>
  <si>
    <t>1657 LUCERNE ST</t>
  </si>
  <si>
    <t>1320-30-714-002</t>
  </si>
  <si>
    <t>1661 LUCERNE ST</t>
  </si>
  <si>
    <t>1320-30-714-003</t>
  </si>
  <si>
    <t>1663 LUCERNE ST</t>
  </si>
  <si>
    <t>1320-30-714-004</t>
  </si>
  <si>
    <t>1665 LUCERNE ST</t>
  </si>
  <si>
    <t>1320-30-714-005</t>
  </si>
  <si>
    <t>1667 LUCERNE ST</t>
  </si>
  <si>
    <t>1320-30-714-006</t>
  </si>
  <si>
    <t>1320-30-714-007</t>
  </si>
  <si>
    <t>1320-30-714-008</t>
  </si>
  <si>
    <t>1647 N HWY 395</t>
  </si>
  <si>
    <t>1320-30-714-010</t>
  </si>
  <si>
    <t>1649 LUCERNE ST</t>
  </si>
  <si>
    <t>1320-30-714-011</t>
  </si>
  <si>
    <t>1653 LUCERNE ST</t>
  </si>
  <si>
    <t>1320-30-714-012</t>
  </si>
  <si>
    <t>1669 LUCERNE ST</t>
  </si>
  <si>
    <t>1320-30-714-014</t>
  </si>
  <si>
    <t>1677 LUCERNE ST</t>
  </si>
  <si>
    <t>1320-30-714-016</t>
  </si>
  <si>
    <t>1681 LUCERNE ST</t>
  </si>
  <si>
    <t>1320-30-714-020</t>
  </si>
  <si>
    <t>1673 LUCERNE ST</t>
  </si>
  <si>
    <t>1320-30-714-021</t>
  </si>
  <si>
    <t>1320-30-715-001</t>
  </si>
  <si>
    <t>973 LOS ALAMITOS ST</t>
  </si>
  <si>
    <t>1320-30-715-002</t>
  </si>
  <si>
    <t>971 LOS ALAMITOS ST</t>
  </si>
  <si>
    <t>1320-30-715-003</t>
  </si>
  <si>
    <t>961 LOS ALAMITOS ST</t>
  </si>
  <si>
    <t>1320-30-715-004</t>
  </si>
  <si>
    <t>959 LOS ALAMITOS ST</t>
  </si>
  <si>
    <t>1320-30-715-005</t>
  </si>
  <si>
    <t>957 LOS ALAMITOS ST</t>
  </si>
  <si>
    <t>1320-30-715-006</t>
  </si>
  <si>
    <t>955 LOS ALAMITOS ST</t>
  </si>
  <si>
    <t>1320-30-715-007</t>
  </si>
  <si>
    <t>937 LOS ALAMITOS ST</t>
  </si>
  <si>
    <t>1320-30-715-008</t>
  </si>
  <si>
    <t>966 LOS ALAMITOS ST</t>
  </si>
  <si>
    <t>1320-30-715-009</t>
  </si>
  <si>
    <t>968 LOS ALAMITOS ST</t>
  </si>
  <si>
    <t>1320-30-715-010</t>
  </si>
  <si>
    <t>970 LOS ALAMITOS ST</t>
  </si>
  <si>
    <t>1320-30-715-011</t>
  </si>
  <si>
    <t>972 LOS ALAMITOS ST</t>
  </si>
  <si>
    <t>1320-30-716-001</t>
  </si>
  <si>
    <t>935 SANTA ANITA (BLDG A) AVE</t>
  </si>
  <si>
    <t>JUNCTION CENTER</t>
  </si>
  <si>
    <t>1320-30-717-001</t>
  </si>
  <si>
    <t>1000 HOME STRETCH LN</t>
  </si>
  <si>
    <t>DOWNS AT MONTE VISTA</t>
  </si>
  <si>
    <t>1320-30-717-002</t>
  </si>
  <si>
    <t>1002 HOME STRETCH LN</t>
  </si>
  <si>
    <t>1320-30-717-003</t>
  </si>
  <si>
    <t>1004 HOME STRETCH LN</t>
  </si>
  <si>
    <t>1320-30-717-004</t>
  </si>
  <si>
    <t>1010 HOME STRETCH LN</t>
  </si>
  <si>
    <t>1320-30-717-005</t>
  </si>
  <si>
    <t>1012 HOME STRETCH LN</t>
  </si>
  <si>
    <t>1320-30-717-006</t>
  </si>
  <si>
    <t>1014 HOME STRETCH LN</t>
  </si>
  <si>
    <t>1320-30-717-007</t>
  </si>
  <si>
    <t>1016 HOME STRETCH LN</t>
  </si>
  <si>
    <t>1320-30-717-008</t>
  </si>
  <si>
    <t>1020 HOME STRETCH LN</t>
  </si>
  <si>
    <t>1320-30-717-009</t>
  </si>
  <si>
    <t>1022 HOME STRETCH LN</t>
  </si>
  <si>
    <t>1320-30-717-010</t>
  </si>
  <si>
    <t>1024 HOME STRETCH LN</t>
  </si>
  <si>
    <t>1320-30-717-011</t>
  </si>
  <si>
    <t>1026 HOME STRETCH LN</t>
  </si>
  <si>
    <t>1320-30-717-012</t>
  </si>
  <si>
    <t>1003 HOME STRETCH LN</t>
  </si>
  <si>
    <t>1320-30-717-013</t>
  </si>
  <si>
    <t>1005 HOME STRETCH LN</t>
  </si>
  <si>
    <t>1320-30-717-014</t>
  </si>
  <si>
    <t>1007 HOME STRETCH LN</t>
  </si>
  <si>
    <t>1320-30-717-015</t>
  </si>
  <si>
    <t>1009 HOME STRETCH LN</t>
  </si>
  <si>
    <t>1320-30-717-016</t>
  </si>
  <si>
    <t>1013 HOME STRETCH LN</t>
  </si>
  <si>
    <t>1320-30-717-017</t>
  </si>
  <si>
    <t>1015 HOME STRETCH LN</t>
  </si>
  <si>
    <t>1320-30-717-018</t>
  </si>
  <si>
    <t>1017 HOME STRETCH LN</t>
  </si>
  <si>
    <t>1320-30-717-019</t>
  </si>
  <si>
    <t>1021 HOME STRETCH LN</t>
  </si>
  <si>
    <t>1320-30-717-020</t>
  </si>
  <si>
    <t>1023 HOME STRETCH LN</t>
  </si>
  <si>
    <t>1320-30-717-021</t>
  </si>
  <si>
    <t>1025 HOME STRETCH LN</t>
  </si>
  <si>
    <t>1320-30-717-022</t>
  </si>
  <si>
    <t>874 FURLONG DR</t>
  </si>
  <si>
    <t>1320-30-717-023</t>
  </si>
  <si>
    <t>872 FURLONG DR</t>
  </si>
  <si>
    <t>1320-30-717-024</t>
  </si>
  <si>
    <t>870 FURLONG DR</t>
  </si>
  <si>
    <t>1320-30-717-025</t>
  </si>
  <si>
    <t>864 FURLONG DR</t>
  </si>
  <si>
    <t>1320-30-717-026</t>
  </si>
  <si>
    <t>862 FURLONG DR</t>
  </si>
  <si>
    <t>1320-30-717-027</t>
  </si>
  <si>
    <t>860 FURLONG DR</t>
  </si>
  <si>
    <t>1320-30-717-028</t>
  </si>
  <si>
    <t>854 FURLONG DR</t>
  </si>
  <si>
    <t>1320-30-717-029</t>
  </si>
  <si>
    <t>852 FURLONG DR</t>
  </si>
  <si>
    <t>1320-30-717-030</t>
  </si>
  <si>
    <t>850 FURLONG DR</t>
  </si>
  <si>
    <t>1320-30-717-031</t>
  </si>
  <si>
    <t>879 FURLONG DR</t>
  </si>
  <si>
    <t>1320-30-717-032</t>
  </si>
  <si>
    <t>877 FURLONG DR</t>
  </si>
  <si>
    <t>1320-30-717-033</t>
  </si>
  <si>
    <t>875 FURLONG DR</t>
  </si>
  <si>
    <t>1320-30-717-034</t>
  </si>
  <si>
    <t>873 FURLONG DR</t>
  </si>
  <si>
    <t>1320-30-717-035</t>
  </si>
  <si>
    <t>869 FURLONG DR</t>
  </si>
  <si>
    <t>1320-30-717-036</t>
  </si>
  <si>
    <t>867 FURLONG DR</t>
  </si>
  <si>
    <t>1320-30-717-037</t>
  </si>
  <si>
    <t>865 FURLONG DR</t>
  </si>
  <si>
    <t>1320-30-717-038</t>
  </si>
  <si>
    <t>863 FURLONG DR</t>
  </si>
  <si>
    <t>1320-30-717-039</t>
  </si>
  <si>
    <t>859 FURLONG DR</t>
  </si>
  <si>
    <t>1320-30-717-040</t>
  </si>
  <si>
    <t>857 FURLONG DR</t>
  </si>
  <si>
    <t>1320-30-717-041</t>
  </si>
  <si>
    <t>855 FURLONG DR</t>
  </si>
  <si>
    <t>1320-30-717-042</t>
  </si>
  <si>
    <t>853 FURLONG DR</t>
  </si>
  <si>
    <t>1320-30-717-043</t>
  </si>
  <si>
    <t>849 FURLONG DR</t>
  </si>
  <si>
    <t>1320-30-717-044</t>
  </si>
  <si>
    <t>847 FURLONG DR</t>
  </si>
  <si>
    <t>1320-30-717-045</t>
  </si>
  <si>
    <t>845 FURLONG DR</t>
  </si>
  <si>
    <t>1320-30-717-046</t>
  </si>
  <si>
    <t>843 FURLONG DR</t>
  </si>
  <si>
    <t>1320-30-717-047</t>
  </si>
  <si>
    <t>898 FURLONG DR</t>
  </si>
  <si>
    <t>1320-30-717-048</t>
  </si>
  <si>
    <t>896 FURLONG DR</t>
  </si>
  <si>
    <t>1320-30-717-049</t>
  </si>
  <si>
    <t>894 FURLONG DR</t>
  </si>
  <si>
    <t>1320-30-717-050</t>
  </si>
  <si>
    <t>892 FURLONG DR</t>
  </si>
  <si>
    <t>1320-30-718-001</t>
  </si>
  <si>
    <t>1640 BUTTONWILLOW ST</t>
  </si>
  <si>
    <t>VILLAGE MONTE VISTA II/III</t>
  </si>
  <si>
    <t>1320-30-718-002</t>
  </si>
  <si>
    <t>1642 BUTTONWILLOW ST</t>
  </si>
  <si>
    <t>1320-30-718-003</t>
  </si>
  <si>
    <t>1644 BUTTONWILLOW ST</t>
  </si>
  <si>
    <t>1320-30-718-004</t>
  </si>
  <si>
    <t>1646 BUTTONWILLOW ST</t>
  </si>
  <si>
    <t>1320-30-718-005</t>
  </si>
  <si>
    <t>1648 BUTTONWILLOW ST</t>
  </si>
  <si>
    <t>1320-30-718-006</t>
  </si>
  <si>
    <t>1650 BUTTONWILLOW ST</t>
  </si>
  <si>
    <t>1320-30-718-007</t>
  </si>
  <si>
    <t>1652 BUTTONWILLOW ST</t>
  </si>
  <si>
    <t>1320-30-718-008</t>
  </si>
  <si>
    <t>1654 BUTTONWILLOW ST</t>
  </si>
  <si>
    <t>1320-30-718-009</t>
  </si>
  <si>
    <t>1656 BUTTONWILLOW ST</t>
  </si>
  <si>
    <t>1320-30-718-010</t>
  </si>
  <si>
    <t>1658 BUTTONWILLOW ST</t>
  </si>
  <si>
    <t>1320-30-718-011</t>
  </si>
  <si>
    <t>1660 BUTTONWILLOW ST</t>
  </si>
  <si>
    <t>1320-30-718-012</t>
  </si>
  <si>
    <t>1662 BUTTONWILLOW ST</t>
  </si>
  <si>
    <t>1320-30-718-013</t>
  </si>
  <si>
    <t>1664 BUTTONWILLOW ST</t>
  </si>
  <si>
    <t>1320-30-718-014</t>
  </si>
  <si>
    <t>1666 BUTTONWILLOW ST</t>
  </si>
  <si>
    <t>1320-30-718-015</t>
  </si>
  <si>
    <t>1665 BUTTONWILLOW ST</t>
  </si>
  <si>
    <t>1320-30-718-016</t>
  </si>
  <si>
    <t>1663 BUTTONWILLOW ST</t>
  </si>
  <si>
    <t>1320-30-718-017</t>
  </si>
  <si>
    <t>1661 BUTTONWILLOW ST</t>
  </si>
  <si>
    <t>1320-30-718-018</t>
  </si>
  <si>
    <t>1645 BUTTONWILLOW ST</t>
  </si>
  <si>
    <t>1320-30-718-019</t>
  </si>
  <si>
    <t>1643 BUTTONWILLOW ST</t>
  </si>
  <si>
    <t>1320-30-718-020</t>
  </si>
  <si>
    <t>1641 BUTTONWILLOW ST</t>
  </si>
  <si>
    <t>1320-30-718-021</t>
  </si>
  <si>
    <t>1637 DELTA DOWNS DR</t>
  </si>
  <si>
    <t>1320-30-718-022</t>
  </si>
  <si>
    <t>1635 DELTA DOWNS DR</t>
  </si>
  <si>
    <t>1320-30-718-023</t>
  </si>
  <si>
    <t>1633 DELTA DOWNS DR</t>
  </si>
  <si>
    <t>1320-30-718-024</t>
  </si>
  <si>
    <t>1631 DELTA DOWNS DR</t>
  </si>
  <si>
    <t>1320-30-718-025</t>
  </si>
  <si>
    <t>1629 DELTA DOWNS DR</t>
  </si>
  <si>
    <t>1320-30-718-026</t>
  </si>
  <si>
    <t>1615 DELTA DOWNS DR</t>
  </si>
  <si>
    <t>1320-30-718-027</t>
  </si>
  <si>
    <t>1611 DELTA DOWNS DR</t>
  </si>
  <si>
    <t>1320-30-718-028</t>
  </si>
  <si>
    <t>1607 DELTA DOWNS DR</t>
  </si>
  <si>
    <t>1320-30-718-029</t>
  </si>
  <si>
    <t>1605 DELTA DOWNS DR</t>
  </si>
  <si>
    <t>1320-30-718-030</t>
  </si>
  <si>
    <t>1603 DELTA DOWNS DR</t>
  </si>
  <si>
    <t>1320-30-718-031</t>
  </si>
  <si>
    <t>1604 DELTA DOWNS DR</t>
  </si>
  <si>
    <t>1320-30-718-032</t>
  </si>
  <si>
    <t>1606 DELTA DOWNS DR</t>
  </si>
  <si>
    <t>1320-30-718-033</t>
  </si>
  <si>
    <t>1608 DELTA DOWNS DR</t>
  </si>
  <si>
    <t>1320-30-718-034</t>
  </si>
  <si>
    <t>1610 DELTA DOWNS DR</t>
  </si>
  <si>
    <t>1320-30-718-035</t>
  </si>
  <si>
    <t>1612 DELTA DOWNS DR</t>
  </si>
  <si>
    <t>1320-30-718-036</t>
  </si>
  <si>
    <t>1614 DELTA DOWNS DR</t>
  </si>
  <si>
    <t>1320-30-718-037</t>
  </si>
  <si>
    <t>1616 DELTA DOWNS DR</t>
  </si>
  <si>
    <t>1320-30-718-038</t>
  </si>
  <si>
    <t>1618 DELTA DOWNS DR</t>
  </si>
  <si>
    <t>1320-30-718-039</t>
  </si>
  <si>
    <t>1620 DELTA DOWNS DR</t>
  </si>
  <si>
    <t>1320-30-718-040</t>
  </si>
  <si>
    <t>1622 DELTA DOWNS DR</t>
  </si>
  <si>
    <t>1320-30-718-041</t>
  </si>
  <si>
    <t>1624 DELTA DOWNS DR</t>
  </si>
  <si>
    <t>1320-30-718-042</t>
  </si>
  <si>
    <t>1626 DELTA DOWNS DR</t>
  </si>
  <si>
    <t>1320-30-718-043</t>
  </si>
  <si>
    <t>1628 DELTA DOWNS DR</t>
  </si>
  <si>
    <t>1320-30-718-044</t>
  </si>
  <si>
    <t>1630 DELTA DOWNS DR</t>
  </si>
  <si>
    <t>1320-30-718-045</t>
  </si>
  <si>
    <t>445 GOLDEN GATE CT</t>
  </si>
  <si>
    <t>1320-30-718-046</t>
  </si>
  <si>
    <t>447 GOLDEN GATE CT</t>
  </si>
  <si>
    <t>1320-30-718-047</t>
  </si>
  <si>
    <t>449 GOLDEN GATE CT</t>
  </si>
  <si>
    <t>1320-30-718-048</t>
  </si>
  <si>
    <t>451 GOLDEN GATE CT</t>
  </si>
  <si>
    <t>1320-30-718-049</t>
  </si>
  <si>
    <t>450 GOLDEN GATE CT</t>
  </si>
  <si>
    <t>1320-30-718-050</t>
  </si>
  <si>
    <t>448 GOLDEN GATE CT</t>
  </si>
  <si>
    <t>1320-30-718-051</t>
  </si>
  <si>
    <t>446 GOLDEN GATE CT</t>
  </si>
  <si>
    <t>1320-30-718-052</t>
  </si>
  <si>
    <t>444 GOLDEN GATE CT</t>
  </si>
  <si>
    <t>1320-30-801-001</t>
  </si>
  <si>
    <t>1702 COUNTY RD</t>
  </si>
  <si>
    <t>1320-30-801-002</t>
  </si>
  <si>
    <t>1700 COUNTY RD</t>
  </si>
  <si>
    <t>1320-30-801-003</t>
  </si>
  <si>
    <t>1698 COUNTY RD</t>
  </si>
  <si>
    <t>1320-30-801-004</t>
  </si>
  <si>
    <t>1624 LIBRARY LN</t>
  </si>
  <si>
    <t>1320-30-801-005</t>
  </si>
  <si>
    <t>1625 LIBRARY LN</t>
  </si>
  <si>
    <t>1320-30-801-006</t>
  </si>
  <si>
    <t>1694 COUNTY RD</t>
  </si>
  <si>
    <t>1320-30-801-007</t>
  </si>
  <si>
    <t>1692 COUNTY RD</t>
  </si>
  <si>
    <t>1320-30-801-008</t>
  </si>
  <si>
    <t>1690 COUNTY RD</t>
  </si>
  <si>
    <t>1320-30-801-009</t>
  </si>
  <si>
    <t>1688 COUNTY RD</t>
  </si>
  <si>
    <t>BELARRA #1</t>
  </si>
  <si>
    <t>1320-30-801-010</t>
  </si>
  <si>
    <t>1626 OLUA ST</t>
  </si>
  <si>
    <t>MACKLAND SUB</t>
  </si>
  <si>
    <t>1320-30-801-011</t>
  </si>
  <si>
    <t>1624 OLUA ST</t>
  </si>
  <si>
    <t>1320-30-801-012</t>
  </si>
  <si>
    <t>1622 OLUA ST</t>
  </si>
  <si>
    <t>1320-30-801-013</t>
  </si>
  <si>
    <t>1620 OLUA ST</t>
  </si>
  <si>
    <t>1320-30-801-014</t>
  </si>
  <si>
    <t>1618 OLUA ST</t>
  </si>
  <si>
    <t>1320-30-802-002</t>
  </si>
  <si>
    <t>1625 HWY 88</t>
  </si>
  <si>
    <t>1320-30-802-003</t>
  </si>
  <si>
    <t>1701 COUNTY RD</t>
  </si>
  <si>
    <t>1320-30-802-004</t>
  </si>
  <si>
    <t>1699 COUNTY RD</t>
  </si>
  <si>
    <t>1320-30-802-005</t>
  </si>
  <si>
    <t>1697 COUNTY RD</t>
  </si>
  <si>
    <t>1320-30-802-006</t>
  </si>
  <si>
    <t>1695 COUNTY RD</t>
  </si>
  <si>
    <t>1320-30-802-007</t>
  </si>
  <si>
    <t>1693 COUNTY RD</t>
  </si>
  <si>
    <t>1320-30-802-013</t>
  </si>
  <si>
    <t>1606 TENTH ST</t>
  </si>
  <si>
    <t>1320-30-802-014</t>
  </si>
  <si>
    <t>1616 TENTH ST</t>
  </si>
  <si>
    <t>1320-30-802-015</t>
  </si>
  <si>
    <t>1620 TENTH ST</t>
  </si>
  <si>
    <t>1320-30-802-016</t>
  </si>
  <si>
    <t>1624 TENTH ST</t>
  </si>
  <si>
    <t>1320-30-802-017</t>
  </si>
  <si>
    <t>1626 TENTH ST</t>
  </si>
  <si>
    <t>1320-30-802-018</t>
  </si>
  <si>
    <t>1320-30-802-019</t>
  </si>
  <si>
    <t>1646 N HWY 395</t>
  </si>
  <si>
    <t>1320-30-802-020</t>
  </si>
  <si>
    <t>1650 N HWY 395</t>
  </si>
  <si>
    <t>1320-30-802-022</t>
  </si>
  <si>
    <t>1656 N HWY 395</t>
  </si>
  <si>
    <t>1320-30-802-023</t>
  </si>
  <si>
    <t>1662 N HWY 395</t>
  </si>
  <si>
    <t>1320-30-802-029</t>
  </si>
  <si>
    <t>1645 HWY 88</t>
  </si>
  <si>
    <t>1320-30-802-033</t>
  </si>
  <si>
    <t>1654 N HWY 395</t>
  </si>
  <si>
    <t>1320-30-802-034</t>
  </si>
  <si>
    <t>1652 N HWY 395</t>
  </si>
  <si>
    <t>1320-30-803-004</t>
  </si>
  <si>
    <t>1641 N HWY 395</t>
  </si>
  <si>
    <t>1320-30-810-001</t>
  </si>
  <si>
    <t>1664 N HWY 395</t>
  </si>
  <si>
    <t>1320-30-811-001</t>
  </si>
  <si>
    <t>1625 CARVAL CT</t>
  </si>
  <si>
    <t>BENETEAU SUB</t>
  </si>
  <si>
    <t>1320-30-811-002</t>
  </si>
  <si>
    <t>1627 CARVAL CT</t>
  </si>
  <si>
    <t>1320-30-811-003</t>
  </si>
  <si>
    <t>1631 CARVAL CT</t>
  </si>
  <si>
    <t>1320-30-811-004</t>
  </si>
  <si>
    <t>1633 CARVAL CT</t>
  </si>
  <si>
    <t>1320-30-811-005</t>
  </si>
  <si>
    <t>1635 CARVAL CT</t>
  </si>
  <si>
    <t>1320-30-811-006</t>
  </si>
  <si>
    <t>1637 CARVAL CT</t>
  </si>
  <si>
    <t>1320-30-811-007</t>
  </si>
  <si>
    <t>1639 CARVAL CT</t>
  </si>
  <si>
    <t>1320-30-811-008</t>
  </si>
  <si>
    <t>1636 CARVAL CT</t>
  </si>
  <si>
    <t>1320-30-811-009</t>
  </si>
  <si>
    <t>1634 CARVAL CT</t>
  </si>
  <si>
    <t>1320-30-811-010</t>
  </si>
  <si>
    <t>1632 CARVAL CT</t>
  </si>
  <si>
    <t>1320-30-811-011</t>
  </si>
  <si>
    <t>1628 CARVAL CT</t>
  </si>
  <si>
    <t>1320-30-811-012</t>
  </si>
  <si>
    <t>1626 CARVAL CT</t>
  </si>
  <si>
    <t>1320-30-811-013</t>
  </si>
  <si>
    <t>1683 COUNTY RD</t>
  </si>
  <si>
    <t>1320-30-812-001</t>
  </si>
  <si>
    <t>1018 ASPEN GROVE CI</t>
  </si>
  <si>
    <t>MOUNTAIN GLEN</t>
  </si>
  <si>
    <t>1320-30-812-002</t>
  </si>
  <si>
    <t>1016 ASPEN GROVE CI</t>
  </si>
  <si>
    <t>1320-30-812-003</t>
  </si>
  <si>
    <t>1014 ASPEN GROVE CI</t>
  </si>
  <si>
    <t>1320-30-812-004</t>
  </si>
  <si>
    <t>1010 ASPEN GROVE CI</t>
  </si>
  <si>
    <t>1320-30-812-005</t>
  </si>
  <si>
    <t>1008 ASPEN GROVE CI</t>
  </si>
  <si>
    <t>1320-30-812-006</t>
  </si>
  <si>
    <t>1006 ASPEN GROVE CI</t>
  </si>
  <si>
    <t>1320-30-812-007</t>
  </si>
  <si>
    <t>1004 ASPEN GROVE CI</t>
  </si>
  <si>
    <t>1320-30-812-008</t>
  </si>
  <si>
    <t>1000 ASPEN GROVE CI</t>
  </si>
  <si>
    <t>1320-30-812-009</t>
  </si>
  <si>
    <t>998 ASPEN GROVE CI</t>
  </si>
  <si>
    <t>1320-30-812-010</t>
  </si>
  <si>
    <t>996 ASPEN GROVE CI</t>
  </si>
  <si>
    <t>1320-30-812-011</t>
  </si>
  <si>
    <t>994 ASPEN GROVE CI</t>
  </si>
  <si>
    <t>1320-30-812-012</t>
  </si>
  <si>
    <t>992 ASPEN GROVE CI</t>
  </si>
  <si>
    <t>1320-30-812-014</t>
  </si>
  <si>
    <t>1007 ASPEN GROVE CI</t>
  </si>
  <si>
    <t>1320-30-812-015</t>
  </si>
  <si>
    <t>1005 ASPEN GROVE CI</t>
  </si>
  <si>
    <t>1320-30-812-016</t>
  </si>
  <si>
    <t>1003 ASPEN GROVE CI</t>
  </si>
  <si>
    <t>1320-30-812-017</t>
  </si>
  <si>
    <t>1001 ASPEN GROVE CI</t>
  </si>
  <si>
    <t>1320-30-812-018</t>
  </si>
  <si>
    <t>999 ASPEN GROVE CI</t>
  </si>
  <si>
    <t>1320-30-812-019</t>
  </si>
  <si>
    <t>997 ASPEN GROVE CI</t>
  </si>
  <si>
    <t>1320-30-812-020</t>
  </si>
  <si>
    <t>993 ASPEN GROVE CI</t>
  </si>
  <si>
    <t>1320-30-812-021</t>
  </si>
  <si>
    <t>991 ASPEN GROVE CI</t>
  </si>
  <si>
    <t>1320-30-812-022</t>
  </si>
  <si>
    <t>989 ASPEN GROVE CI</t>
  </si>
  <si>
    <t>1320-30-812-023</t>
  </si>
  <si>
    <t>987 ASPEN GROVE CI</t>
  </si>
  <si>
    <t>1320-30-812-024</t>
  </si>
  <si>
    <t>985 ASPEN GROVE CI</t>
  </si>
  <si>
    <t>1320-30-812-025</t>
  </si>
  <si>
    <t>983 ASPEN GROVE CI</t>
  </si>
  <si>
    <t>1320-30-813-001</t>
  </si>
  <si>
    <t>1020 ASPEN GROVE CI</t>
  </si>
  <si>
    <t>MOUNTAIN GLEN PHASE 2</t>
  </si>
  <si>
    <t>1320-30-813-002</t>
  </si>
  <si>
    <t>1022 ASPEN GROVE CI</t>
  </si>
  <si>
    <t>1320-30-813-003</t>
  </si>
  <si>
    <t>1024 ASPEN GROVE CI</t>
  </si>
  <si>
    <t>1320-30-813-004</t>
  </si>
  <si>
    <t>1026 ASPEN GROVE CI</t>
  </si>
  <si>
    <t>1320-30-813-005</t>
  </si>
  <si>
    <t>1028 ASPEN GROVE CI</t>
  </si>
  <si>
    <t>1320-30-813-006</t>
  </si>
  <si>
    <t>1030 ASPEN GROVE CI</t>
  </si>
  <si>
    <t>1320-30-813-007</t>
  </si>
  <si>
    <t>1032 ASPEN GROVE CI</t>
  </si>
  <si>
    <t>1320-30-813-008</t>
  </si>
  <si>
    <t>1034 ASPEN GROVE CI</t>
  </si>
  <si>
    <t>1320-30-813-009</t>
  </si>
  <si>
    <t>1036 ASPEN GROVE CI</t>
  </si>
  <si>
    <t>1320-30-813-036</t>
  </si>
  <si>
    <t>1037 ASPEN GROVE CI</t>
  </si>
  <si>
    <t>1320-30-813-037</t>
  </si>
  <si>
    <t>1039 ASPEN GROVE CI</t>
  </si>
  <si>
    <t>1320-30-813-038</t>
  </si>
  <si>
    <t>1041 ASPEN GROVE CI</t>
  </si>
  <si>
    <t>1320-30-813-039</t>
  </si>
  <si>
    <t>1043 ASPEN GROVE CI</t>
  </si>
  <si>
    <t>1320-30-813-040</t>
  </si>
  <si>
    <t>1045 ASPEN GROVE CI</t>
  </si>
  <si>
    <t>1320-30-813-041</t>
  </si>
  <si>
    <t>1047 ASPEN GROVE CI</t>
  </si>
  <si>
    <t>1320-30-813-048</t>
  </si>
  <si>
    <t>1075 ASPEN GROVE CI</t>
  </si>
  <si>
    <t>1320-30-814-001</t>
  </si>
  <si>
    <t>BELARRA TOWNHOUSES</t>
  </si>
  <si>
    <t>1320-30-814-002</t>
  </si>
  <si>
    <t>1320-30-814-003</t>
  </si>
  <si>
    <t>1320-30-814-004</t>
  </si>
  <si>
    <t>1320-30-814-005</t>
  </si>
  <si>
    <t>1320-30-814-006</t>
  </si>
  <si>
    <t>1320-30-814-007</t>
  </si>
  <si>
    <t>1320-30-814-008</t>
  </si>
  <si>
    <t>1320-30-814-009</t>
  </si>
  <si>
    <t>1320-30-815-001</t>
  </si>
  <si>
    <t>1684 COUNTY RD</t>
  </si>
  <si>
    <t>GREENBELT #1</t>
  </si>
  <si>
    <t>1320-30-815-002</t>
  </si>
  <si>
    <t>1680 COUNTY RD</t>
  </si>
  <si>
    <t>1320-30-815-003</t>
  </si>
  <si>
    <t>1676 COUNTY RD</t>
  </si>
  <si>
    <t>1320-30-815-004</t>
  </si>
  <si>
    <t>1672 COUNTY RD</t>
  </si>
  <si>
    <t>1320-30-815-005</t>
  </si>
  <si>
    <t>1668 COUNTY RD</t>
  </si>
  <si>
    <t>1320-30-815-006</t>
  </si>
  <si>
    <t>1664 COUNTY RD</t>
  </si>
  <si>
    <t>1320-30-815-007</t>
  </si>
  <si>
    <t>1662 COUNTY RD</t>
  </si>
  <si>
    <t>1320-30-815-008</t>
  </si>
  <si>
    <t>1658 COUNTY RD</t>
  </si>
  <si>
    <t>1320-30-815-009</t>
  </si>
  <si>
    <t>1654 COUNTY RD</t>
  </si>
  <si>
    <t>1320-30-815-011</t>
  </si>
  <si>
    <t>1646 COUNTY RD</t>
  </si>
  <si>
    <t>1320-30-815-012</t>
  </si>
  <si>
    <t>1642 COUNTY RD</t>
  </si>
  <si>
    <t>1320-30-815-013</t>
  </si>
  <si>
    <t>1638 COUNTY RD</t>
  </si>
  <si>
    <t>1320-30-816-001</t>
  </si>
  <si>
    <t>1631 OLUA ST</t>
  </si>
  <si>
    <t>BELARRA #2-A</t>
  </si>
  <si>
    <t>1320-30-816-002</t>
  </si>
  <si>
    <t>1685 BELARRA DR</t>
  </si>
  <si>
    <t>1320-30-816-003</t>
  </si>
  <si>
    <t>1681 BELARRA DR</t>
  </si>
  <si>
    <t>1320-30-816-004</t>
  </si>
  <si>
    <t>1677 BELARRA DR</t>
  </si>
  <si>
    <t>1320-30-816-005</t>
  </si>
  <si>
    <t>1673 BELARRA DR</t>
  </si>
  <si>
    <t>1320-30-816-006</t>
  </si>
  <si>
    <t>1669 BELARRA DR</t>
  </si>
  <si>
    <t>1320-30-816-007</t>
  </si>
  <si>
    <t>1665 BELARRA DR</t>
  </si>
  <si>
    <t>1320-30-816-008</t>
  </si>
  <si>
    <t>1605 LUCERNE ST</t>
  </si>
  <si>
    <t>1320-30-816-009</t>
  </si>
  <si>
    <t>1660 BELARRA DR</t>
  </si>
  <si>
    <t>1320-30-816-010</t>
  </si>
  <si>
    <t>1666 BELARRA DR</t>
  </si>
  <si>
    <t>1320-30-816-011</t>
  </si>
  <si>
    <t>1670 BELARRA DR</t>
  </si>
  <si>
    <t>1320-30-816-012</t>
  </si>
  <si>
    <t>1674 BELARRA DR</t>
  </si>
  <si>
    <t>1320-30-816-013</t>
  </si>
  <si>
    <t>1678 BELARRA DR</t>
  </si>
  <si>
    <t>1320-30-816-014</t>
  </si>
  <si>
    <t>1682 BELARRA DR</t>
  </si>
  <si>
    <t>1320-30-816-015</t>
  </si>
  <si>
    <t>1686 BELARRA DR</t>
  </si>
  <si>
    <t>1320-30-817-001</t>
  </si>
  <si>
    <t>1664 ZALDIA DR</t>
  </si>
  <si>
    <t>1320-30-817-002</t>
  </si>
  <si>
    <t>1625 OLUA ST</t>
  </si>
  <si>
    <t>1320-30-817-003</t>
  </si>
  <si>
    <t>1662 ZALDIA DR</t>
  </si>
  <si>
    <t>1320-30-817-004</t>
  </si>
  <si>
    <t>1660 ZALDIA DR</t>
  </si>
  <si>
    <t>1320-30-817-005</t>
  </si>
  <si>
    <t>1658 ZALDIA DR</t>
  </si>
  <si>
    <t>1320-30-817-006</t>
  </si>
  <si>
    <t>1656 ZALDIA DR</t>
  </si>
  <si>
    <t>1320-30-818-001</t>
  </si>
  <si>
    <t>1656 BELARRA DR</t>
  </si>
  <si>
    <t>BELARRA #2-B</t>
  </si>
  <si>
    <t>1320-30-818-002</t>
  </si>
  <si>
    <t>1655 BELARRA DR</t>
  </si>
  <si>
    <t>1320-30-818-003</t>
  </si>
  <si>
    <t>1651 BELARRA DR</t>
  </si>
  <si>
    <t>1320-30-818-004</t>
  </si>
  <si>
    <t>1647 BELARRA DR</t>
  </si>
  <si>
    <t>1320-30-818-005</t>
  </si>
  <si>
    <t>1643 BELARRA DR</t>
  </si>
  <si>
    <t>1320-30-819-001</t>
  </si>
  <si>
    <t>1647 MONO AV</t>
  </si>
  <si>
    <t>1320-30-819-002</t>
  </si>
  <si>
    <t>1320-30-819-003</t>
  </si>
  <si>
    <t>1652 MONO AV</t>
  </si>
  <si>
    <t>1320-30-819-004</t>
  </si>
  <si>
    <t>1605 TENTH ST</t>
  </si>
  <si>
    <t>1320-30-819-005</t>
  </si>
  <si>
    <t>1631 COUNTY RD</t>
  </si>
  <si>
    <t>1320-30-820-002</t>
  </si>
  <si>
    <t>1072 ASPEN GROVE CI</t>
  </si>
  <si>
    <t>COTTAGES IN MOUNTAIN GLEN</t>
  </si>
  <si>
    <t>1320-30-820-003</t>
  </si>
  <si>
    <t>1070 ASPEN GROVE CI</t>
  </si>
  <si>
    <t>1320-30-820-004</t>
  </si>
  <si>
    <t>1068 ASPEN GROVE CI</t>
  </si>
  <si>
    <t>1320-30-820-005</t>
  </si>
  <si>
    <t>1066 ASPEN GROVE CI</t>
  </si>
  <si>
    <t>1320-30-820-006</t>
  </si>
  <si>
    <t>1064 ASPEN GROVE CI</t>
  </si>
  <si>
    <t>1320-30-820-007</t>
  </si>
  <si>
    <t>1062 ASPEN GROVE CI</t>
  </si>
  <si>
    <t>1320-30-820-008</t>
  </si>
  <si>
    <t>1060 ASPEN GROVE CI</t>
  </si>
  <si>
    <t>1320-30-820-009</t>
  </si>
  <si>
    <t>1058 ASPEN GROVE CI</t>
  </si>
  <si>
    <t>1320-30-820-010</t>
  </si>
  <si>
    <t>1056 ASPEN GROVE CI</t>
  </si>
  <si>
    <t>1320-30-820-011</t>
  </si>
  <si>
    <t>1054 ASPEN GROVE CI</t>
  </si>
  <si>
    <t>1320-30-820-013</t>
  </si>
  <si>
    <t>1052 ASPEN GROVE CI</t>
  </si>
  <si>
    <t>1320-30-820-014</t>
  </si>
  <si>
    <t>1050 ASPEN GROVE CI</t>
  </si>
  <si>
    <t>1320-30-820-015</t>
  </si>
  <si>
    <t>1048 ASPEN GROVE CI</t>
  </si>
  <si>
    <t>1320-30-820-016</t>
  </si>
  <si>
    <t>1046 ASPEN GROVE CI</t>
  </si>
  <si>
    <t>1320-30-820-017</t>
  </si>
  <si>
    <t>1044 ASPEN GROVE CI</t>
  </si>
  <si>
    <t>1320-30-820-018</t>
  </si>
  <si>
    <t>1042 ASPEN GROVE CI</t>
  </si>
  <si>
    <t>1320-30-820-019</t>
  </si>
  <si>
    <t>1040 ASPEN GROVE CI</t>
  </si>
  <si>
    <t>1320-30-820-020</t>
  </si>
  <si>
    <t>1038 ASPEN GROVE CI</t>
  </si>
  <si>
    <t>1320-30-820-021</t>
  </si>
  <si>
    <t>1049 ASPEN GROVE CI</t>
  </si>
  <si>
    <t>1320-30-820-022</t>
  </si>
  <si>
    <t>1051 ASPEN GROVE CI</t>
  </si>
  <si>
    <t>1320-30-820-023</t>
  </si>
  <si>
    <t>1053 ASPEN GROVE CI</t>
  </si>
  <si>
    <t>1320-30-820-024</t>
  </si>
  <si>
    <t>1055 ASPEN GROVE CI</t>
  </si>
  <si>
    <t>1320-31-501-001</t>
  </si>
  <si>
    <t>1686 MACKLAND AV</t>
  </si>
  <si>
    <t>STONEGATE NO 2</t>
  </si>
  <si>
    <t>1320-31-501-002</t>
  </si>
  <si>
    <t>1684 MACKLAND AV</t>
  </si>
  <si>
    <t>1320-31-501-003</t>
  </si>
  <si>
    <t>1682 MACKLAND AV</t>
  </si>
  <si>
    <t>1320-31-501-004</t>
  </si>
  <si>
    <t>1680 MACKLAND AV</t>
  </si>
  <si>
    <t>1320-31-501-005</t>
  </si>
  <si>
    <t>1676 MACKLAND AV</t>
  </si>
  <si>
    <t>STONEGATE</t>
  </si>
  <si>
    <t>1320-31-501-006</t>
  </si>
  <si>
    <t>1674 MACKLAND AV</t>
  </si>
  <si>
    <t>1320-31-501-007</t>
  </si>
  <si>
    <t>1672 MACKLAND AV</t>
  </si>
  <si>
    <t>1320-31-501-008</t>
  </si>
  <si>
    <t>1670 MACKLAND AV</t>
  </si>
  <si>
    <t>1320-31-501-009</t>
  </si>
  <si>
    <t>1668 MACKLAND AV</t>
  </si>
  <si>
    <t>1320-31-501-010</t>
  </si>
  <si>
    <t>1612 OLUA ST</t>
  </si>
  <si>
    <t>1320-31-501-011</t>
  </si>
  <si>
    <t>1614 OLUA ST</t>
  </si>
  <si>
    <t>1320-31-501-012</t>
  </si>
  <si>
    <t>1616 OLUA ST</t>
  </si>
  <si>
    <t>1320-31-502-002</t>
  </si>
  <si>
    <t>1665 MACKLAND AV</t>
  </si>
  <si>
    <t>1320-31-502-003</t>
  </si>
  <si>
    <t>1663 MACKLAND AV</t>
  </si>
  <si>
    <t>1320-31-502-004</t>
  </si>
  <si>
    <t>1661 MACKLAND AV</t>
  </si>
  <si>
    <t>1320-31-510-001</t>
  </si>
  <si>
    <t>1704 MACKLAND AV</t>
  </si>
  <si>
    <t>STONEGATE #1</t>
  </si>
  <si>
    <t>1320-31-510-002</t>
  </si>
  <si>
    <t>1702 MACKLAND AV</t>
  </si>
  <si>
    <t>1320-31-510-003</t>
  </si>
  <si>
    <t>1700 MACKLAND AV</t>
  </si>
  <si>
    <t>1320-31-510-004</t>
  </si>
  <si>
    <t>1698 MACKLAND AV</t>
  </si>
  <si>
    <t>1320-31-510-005</t>
  </si>
  <si>
    <t>1696 MACKLAND AV</t>
  </si>
  <si>
    <t>1320-31-510-006</t>
  </si>
  <si>
    <t>1694 MACKLAND AV</t>
  </si>
  <si>
    <t>1320-31-510-007</t>
  </si>
  <si>
    <t>1692 MACKLAND AV</t>
  </si>
  <si>
    <t>1320-31-510-008</t>
  </si>
  <si>
    <t>1690 MACKLAND AV</t>
  </si>
  <si>
    <t>1320-31-510-009</t>
  </si>
  <si>
    <t>1688 MACKLAND AV</t>
  </si>
  <si>
    <t>1320-31-511-001</t>
  </si>
  <si>
    <t>1687 MACKLAND AV</t>
  </si>
  <si>
    <t>1320-31-511-002</t>
  </si>
  <si>
    <t>1681 MACKLAND AV</t>
  </si>
  <si>
    <t>1320-31-511-003</t>
  </si>
  <si>
    <t>1613 BURRUKIA ST</t>
  </si>
  <si>
    <t>1320-31-511-004</t>
  </si>
  <si>
    <t>1675 MACKLAND AV</t>
  </si>
  <si>
    <t>1320-31-511-005</t>
  </si>
  <si>
    <t>1669 MACKLAND AV</t>
  </si>
  <si>
    <t>1320-31-511-006</t>
  </si>
  <si>
    <t>1608 OLUA ST</t>
  </si>
  <si>
    <t>1320-31-511-007</t>
  </si>
  <si>
    <t>1606 OLUA ST</t>
  </si>
  <si>
    <t>1320-31-511-008</t>
  </si>
  <si>
    <t>1604 OLUA ST</t>
  </si>
  <si>
    <t>1320-31-511-009</t>
  </si>
  <si>
    <t>1668 LABARANTCHA RD</t>
  </si>
  <si>
    <t>1320-31-511-010</t>
  </si>
  <si>
    <t>1670 LABARANTCHA RD</t>
  </si>
  <si>
    <t>1320-31-511-011</t>
  </si>
  <si>
    <t>1609 BURRUKIA ST</t>
  </si>
  <si>
    <t>1320-31-511-013</t>
  </si>
  <si>
    <t>1608 BURRUKIA ST</t>
  </si>
  <si>
    <t>1320-31-511-014</t>
  </si>
  <si>
    <t>1606 BURRUKIA ST</t>
  </si>
  <si>
    <t>1320-31-511-015</t>
  </si>
  <si>
    <t>1604 BURRUKIA ST</t>
  </si>
  <si>
    <t>1320-31-511-016</t>
  </si>
  <si>
    <t>1603 BURRUKIA ST</t>
  </si>
  <si>
    <t>1320-31-511-017</t>
  </si>
  <si>
    <t>1675 LABARANTCHA RD</t>
  </si>
  <si>
    <t>1320-31-511-018</t>
  </si>
  <si>
    <t>1671 LABARANTCHA RD</t>
  </si>
  <si>
    <t>1320-31-511-019</t>
  </si>
  <si>
    <t>1604 BEHIA CI</t>
  </si>
  <si>
    <t>1320-31-511-020</t>
  </si>
  <si>
    <t>1603 BEHIA CI</t>
  </si>
  <si>
    <t>1320-31-511-021</t>
  </si>
  <si>
    <t>1605 BEHIA CI</t>
  </si>
  <si>
    <t>1320-31-511-022</t>
  </si>
  <si>
    <t>1607 OLUA ST</t>
  </si>
  <si>
    <t>1320-31-511-023</t>
  </si>
  <si>
    <t>1609 OLUA ST</t>
  </si>
  <si>
    <t>1320-31-511-024</t>
  </si>
  <si>
    <t>1611 OLUA ST</t>
  </si>
  <si>
    <t>1320-31-511-025</t>
  </si>
  <si>
    <t>1613 OLUA ST</t>
  </si>
  <si>
    <t>1320-31-511-029</t>
  </si>
  <si>
    <t>1597 LUCERNE ST</t>
  </si>
  <si>
    <t>1320-31-511-030</t>
  </si>
  <si>
    <t>1598 LUCERNE ST</t>
  </si>
  <si>
    <t>1320-31-511-031</t>
  </si>
  <si>
    <t>1664 MACKLAND AV</t>
  </si>
  <si>
    <t>1320-31-511-032</t>
  </si>
  <si>
    <t>1615 OLUA ST</t>
  </si>
  <si>
    <t>1320-31-511-033</t>
  </si>
  <si>
    <t>1617 OLUA ST</t>
  </si>
  <si>
    <t>1320-31-511-034</t>
  </si>
  <si>
    <t>1663 ZALDIA DR</t>
  </si>
  <si>
    <t>1320-31-511-035</t>
  </si>
  <si>
    <t>1661 ZALDIA DR</t>
  </si>
  <si>
    <t>1320-31-511-036</t>
  </si>
  <si>
    <t>1659 ZALDIA DR</t>
  </si>
  <si>
    <t>1320-31-511-037</t>
  </si>
  <si>
    <t>1655 ZALDIA DR</t>
  </si>
  <si>
    <t>1320-31-511-038</t>
  </si>
  <si>
    <t>1599 LUCERNE ST</t>
  </si>
  <si>
    <t>1320-31-511-039</t>
  </si>
  <si>
    <t>1601 LUCERNE ST</t>
  </si>
  <si>
    <t>1320-31-512-001</t>
  </si>
  <si>
    <t>1652 BELARRA DR</t>
  </si>
  <si>
    <t>1320-31-512-002</t>
  </si>
  <si>
    <t>1648 BELARRA DR</t>
  </si>
  <si>
    <t>1320-31-512-003</t>
  </si>
  <si>
    <t>1644 BELARRA DR</t>
  </si>
  <si>
    <t>1320-31-513-001</t>
  </si>
  <si>
    <t>1639 BELARRA DR</t>
  </si>
  <si>
    <t>BELARRA #3</t>
  </si>
  <si>
    <t>1320-31-513-002</t>
  </si>
  <si>
    <t>1637 BELARRA DR</t>
  </si>
  <si>
    <t>1320-31-513-003</t>
  </si>
  <si>
    <t>1635 BELARRA DR</t>
  </si>
  <si>
    <t>1320-31-513-004</t>
  </si>
  <si>
    <t>1633 BELARRA DR</t>
  </si>
  <si>
    <t>1320-31-513-005</t>
  </si>
  <si>
    <t>1631 BELARRA DR</t>
  </si>
  <si>
    <t>1320-31-513-006</t>
  </si>
  <si>
    <t>1640 BELARRA DR</t>
  </si>
  <si>
    <t>1320-31-513-007</t>
  </si>
  <si>
    <t>1478 TENTH ST</t>
  </si>
  <si>
    <t>1320-31-513-008</t>
  </si>
  <si>
    <t>1634 BELARRA DR</t>
  </si>
  <si>
    <t>1320-31-513-009</t>
  </si>
  <si>
    <t>1632 BELARRA DR</t>
  </si>
  <si>
    <t>1320-31-513-010</t>
  </si>
  <si>
    <t>1630 BELARRA DR</t>
  </si>
  <si>
    <t>1320-31-513-011</t>
  </si>
  <si>
    <t>1628 BELARRA DR</t>
  </si>
  <si>
    <t>1320-31-514-001</t>
  </si>
  <si>
    <t>1597 TENTH ST</t>
  </si>
  <si>
    <t>1320-31-514-002</t>
  </si>
  <si>
    <t>1628 COUNTY RD</t>
  </si>
  <si>
    <t>1320-31-514-003</t>
  </si>
  <si>
    <t>1624 COUNTY RD</t>
  </si>
  <si>
    <t>1320-31-515-001</t>
  </si>
  <si>
    <t>1650 ZALDIA DR</t>
  </si>
  <si>
    <t>MACKLAND #2</t>
  </si>
  <si>
    <t>1320-31-515-002</t>
  </si>
  <si>
    <t>1648 ZALDIA DR</t>
  </si>
  <si>
    <t>1320-31-515-003</t>
  </si>
  <si>
    <t>1646 ZALDIA DR</t>
  </si>
  <si>
    <t>1320-31-515-004</t>
  </si>
  <si>
    <t>1649 ZALDIA DR</t>
  </si>
  <si>
    <t>1320-31-515-005</t>
  </si>
  <si>
    <t>1647 ZALDIA DR</t>
  </si>
  <si>
    <t>1320-31-515-006</t>
  </si>
  <si>
    <t>1645 ZALDIA DR</t>
  </si>
  <si>
    <t>1320-31-516-001</t>
  </si>
  <si>
    <t>1644 ZALDIA DR</t>
  </si>
  <si>
    <t>MACKLAND #2 PHASE B</t>
  </si>
  <si>
    <t>1320-31-516-002</t>
  </si>
  <si>
    <t>1642 ZALDIA DR</t>
  </si>
  <si>
    <t>1320-31-516-003</t>
  </si>
  <si>
    <t>1640 ZALDIA DR</t>
  </si>
  <si>
    <t>1320-31-516-004</t>
  </si>
  <si>
    <t>1636 ZALDIA DR</t>
  </si>
  <si>
    <t>1320-31-516-005</t>
  </si>
  <si>
    <t>1643 ZALDIA DR</t>
  </si>
  <si>
    <t>1320-31-516-006</t>
  </si>
  <si>
    <t>1641 ZALDIA DR</t>
  </si>
  <si>
    <t>1320-31-516-007</t>
  </si>
  <si>
    <t>1639 ZALDIA DR</t>
  </si>
  <si>
    <t>1320-31-516-008</t>
  </si>
  <si>
    <t>1397 TENTH ST</t>
  </si>
  <si>
    <t>1320-31-517-001</t>
  </si>
  <si>
    <t>1650 MACKLAND AV</t>
  </si>
  <si>
    <t>MACKLAND #2 PHASE C</t>
  </si>
  <si>
    <t>1320-31-517-004</t>
  </si>
  <si>
    <t>1644 MACKLAND AV</t>
  </si>
  <si>
    <t>1320-31-517-005</t>
  </si>
  <si>
    <t>1642 MACKLAND AV</t>
  </si>
  <si>
    <t>1320-31-517-006</t>
  </si>
  <si>
    <t>1640 MACKLAND AV</t>
  </si>
  <si>
    <t>1320-31-517-007</t>
  </si>
  <si>
    <t>1636 MACKLAND AV</t>
  </si>
  <si>
    <t>1320-31-517-008</t>
  </si>
  <si>
    <t>1651 MACKLAND AV</t>
  </si>
  <si>
    <t>1320-31-517-010</t>
  </si>
  <si>
    <t>1645 MACKLAND AV</t>
  </si>
  <si>
    <t>1320-31-517-011</t>
  </si>
  <si>
    <t>1643 MACKLAND AV</t>
  </si>
  <si>
    <t>1320-31-517-012</t>
  </si>
  <si>
    <t>1641 MACKLAND AV</t>
  </si>
  <si>
    <t>1320-31-517-013</t>
  </si>
  <si>
    <t>1635 MACKLAND AV</t>
  </si>
  <si>
    <t>1320-32-101-003</t>
  </si>
  <si>
    <t>1597 N HWY 395</t>
  </si>
  <si>
    <t>1320-32-101-004</t>
  </si>
  <si>
    <t>1595 N HWY 395</t>
  </si>
  <si>
    <t>1320-32-101-005</t>
  </si>
  <si>
    <t>1591 N HWY 395</t>
  </si>
  <si>
    <t>1320-32-101-008</t>
  </si>
  <si>
    <t>1589 N HWY 395</t>
  </si>
  <si>
    <t>1320-32-110-001</t>
  </si>
  <si>
    <t>1619 COUNTY RD</t>
  </si>
  <si>
    <t>1320-32-110-002</t>
  </si>
  <si>
    <t>1615 COUNTY RD</t>
  </si>
  <si>
    <t>1320-32-110-003</t>
  </si>
  <si>
    <t>1320-32-110-004</t>
  </si>
  <si>
    <t>1638 MONO AV</t>
  </si>
  <si>
    <t>1320-32-111-002</t>
  </si>
  <si>
    <t>1320-32-111-009</t>
  </si>
  <si>
    <t>1320-32-111-010</t>
  </si>
  <si>
    <t>1617 MONO AV</t>
  </si>
  <si>
    <t>1320-32-111-011</t>
  </si>
  <si>
    <t>1592 SIXTH ST</t>
  </si>
  <si>
    <t>1320-32-111-012</t>
  </si>
  <si>
    <t>1610 ESMERALDA AV</t>
  </si>
  <si>
    <t>1320-32-111-015</t>
  </si>
  <si>
    <t>1320-32-111-016</t>
  </si>
  <si>
    <t>1598 ESMERALDA AV</t>
  </si>
  <si>
    <t>1320-32-111-017</t>
  </si>
  <si>
    <t>1320-32-111-018</t>
  </si>
  <si>
    <t>1583 FIFTH ST</t>
  </si>
  <si>
    <t>1320-32-111-019</t>
  </si>
  <si>
    <t>1320-32-111-020</t>
  </si>
  <si>
    <t>1320-32-111-027</t>
  </si>
  <si>
    <t>1591 MONO AV</t>
  </si>
  <si>
    <t>1320-32-111-029</t>
  </si>
  <si>
    <t>1577 THIRD ST</t>
  </si>
  <si>
    <t>1320-32-111-030</t>
  </si>
  <si>
    <t>1589 MONO AV</t>
  </si>
  <si>
    <t>1320-32-111-031</t>
  </si>
  <si>
    <t>1587 MONO AV</t>
  </si>
  <si>
    <t>1320-32-111-033</t>
  </si>
  <si>
    <t>1320-32-111-034</t>
  </si>
  <si>
    <t>1576 N HWY 395</t>
  </si>
  <si>
    <t>1320-32-111-035</t>
  </si>
  <si>
    <t>1320-32-111-036</t>
  </si>
  <si>
    <t>1320-32-111-037</t>
  </si>
  <si>
    <t>1320-32-111-038</t>
  </si>
  <si>
    <t>1320-32-111-039</t>
  </si>
  <si>
    <t>1595 COUNTY RD</t>
  </si>
  <si>
    <t>1320-32-111-041</t>
  </si>
  <si>
    <t>1591 COUNTY RD</t>
  </si>
  <si>
    <t>1320-32-111-042</t>
  </si>
  <si>
    <t>1585 COUNTY RD</t>
  </si>
  <si>
    <t>1320-32-111-043</t>
  </si>
  <si>
    <t>1320-32-111-044</t>
  </si>
  <si>
    <t>1320-32-111-045</t>
  </si>
  <si>
    <t>1320-32-111-046</t>
  </si>
  <si>
    <t>1583 COUNTY RD</t>
  </si>
  <si>
    <t>1320-32-111-047</t>
  </si>
  <si>
    <t>1577 COUNTY RD</t>
  </si>
  <si>
    <t>1320-32-111-048</t>
  </si>
  <si>
    <t>1575 COUNTY RD</t>
  </si>
  <si>
    <t>1320-32-111-049</t>
  </si>
  <si>
    <t>1574 FIFTH ST</t>
  </si>
  <si>
    <t>1320-32-111-050</t>
  </si>
  <si>
    <t>1320-32-111-051</t>
  </si>
  <si>
    <t>1606 MONO AV</t>
  </si>
  <si>
    <t>1320-32-111-052</t>
  </si>
  <si>
    <t>1320-32-111-053</t>
  </si>
  <si>
    <t>1320-32-111-054</t>
  </si>
  <si>
    <t>1320-32-111-055</t>
  </si>
  <si>
    <t>1575 FIFTH ST</t>
  </si>
  <si>
    <t>1320-32-111-057</t>
  </si>
  <si>
    <t>1569 COUNTY RD</t>
  </si>
  <si>
    <t>1320-32-111-058</t>
  </si>
  <si>
    <t>1566 FOURTH ST</t>
  </si>
  <si>
    <t>1320-32-111-059</t>
  </si>
  <si>
    <t>1320-32-111-060</t>
  </si>
  <si>
    <t>1320-32-111-061</t>
  </si>
  <si>
    <t>1320-32-111-063</t>
  </si>
  <si>
    <t>1559 COUNTY RD</t>
  </si>
  <si>
    <t>1320-32-111-064</t>
  </si>
  <si>
    <t>1553 COUNTY RD</t>
  </si>
  <si>
    <t>1320-32-111-065</t>
  </si>
  <si>
    <t>1551 COUNTY RD</t>
  </si>
  <si>
    <t>1320-32-111-066</t>
  </si>
  <si>
    <t>1549 COUNTY RD</t>
  </si>
  <si>
    <t>1320-32-111-067</t>
  </si>
  <si>
    <t>1320-32-111-068</t>
  </si>
  <si>
    <t>1588 MONO AV</t>
  </si>
  <si>
    <t>1320-32-111-069</t>
  </si>
  <si>
    <t>1320-32-111-070</t>
  </si>
  <si>
    <t>1320-32-111-071</t>
  </si>
  <si>
    <t>1582 MONO AV</t>
  </si>
  <si>
    <t>1320-32-111-072</t>
  </si>
  <si>
    <t>1547 COUNTY RD</t>
  </si>
  <si>
    <t>1320-32-111-073</t>
  </si>
  <si>
    <t>1539 COUNTY RD</t>
  </si>
  <si>
    <t>1320-32-111-074</t>
  </si>
  <si>
    <t>1537 COUNTY RD</t>
  </si>
  <si>
    <t>1320-32-111-075</t>
  </si>
  <si>
    <t>1320-32-111-076</t>
  </si>
  <si>
    <t>1320-32-111-077</t>
  </si>
  <si>
    <t>1576 MONO AV</t>
  </si>
  <si>
    <t>1320-32-111-078</t>
  </si>
  <si>
    <t>1320-32-111-079</t>
  </si>
  <si>
    <t>1320-32-111-080</t>
  </si>
  <si>
    <t>1320-32-111-081</t>
  </si>
  <si>
    <t>1320-32-111-082</t>
  </si>
  <si>
    <t>1603 ESMERALDA AV</t>
  </si>
  <si>
    <t>1320-32-111-083</t>
  </si>
  <si>
    <t>1599 ESMERALDA AV</t>
  </si>
  <si>
    <t>1320-32-111-084</t>
  </si>
  <si>
    <t>1606 N HWY 395</t>
  </si>
  <si>
    <t>1320-32-111-087</t>
  </si>
  <si>
    <t>1320-32-111-088</t>
  </si>
  <si>
    <t>1320-32-111-089</t>
  </si>
  <si>
    <t>1593 COUNTY RD</t>
  </si>
  <si>
    <t>1320-32-112-001</t>
  </si>
  <si>
    <t>1620 COUNTY RD</t>
  </si>
  <si>
    <t>1320-32-113-001</t>
  </si>
  <si>
    <t>1629 BELARRA DR</t>
  </si>
  <si>
    <t>1320-32-113-002</t>
  </si>
  <si>
    <t>1625 BELARRA DR</t>
  </si>
  <si>
    <t>1320-32-113-003</t>
  </si>
  <si>
    <t>1616 BELARRA DR</t>
  </si>
  <si>
    <t>1320-32-113-004</t>
  </si>
  <si>
    <t>1618 BELARRA DR</t>
  </si>
  <si>
    <t>1320-32-114-001</t>
  </si>
  <si>
    <t>1616 COUNTY RD</t>
  </si>
  <si>
    <t>MINDEN, TOWN OF SOUTH ADD</t>
  </si>
  <si>
    <t>1320-32-114-002</t>
  </si>
  <si>
    <t>1612 COUNTY RD</t>
  </si>
  <si>
    <t>1320-32-114-003</t>
  </si>
  <si>
    <t>1320-32-114-004</t>
  </si>
  <si>
    <t>1588 EIGHTH ST</t>
  </si>
  <si>
    <t>1320-32-114-005</t>
  </si>
  <si>
    <t>1584 EIGHTH ST</t>
  </si>
  <si>
    <t>1320-32-114-006</t>
  </si>
  <si>
    <t>1585 EIGHTH ST</t>
  </si>
  <si>
    <t>1320-32-114-007</t>
  </si>
  <si>
    <t>1587 EIGHTH ST</t>
  </si>
  <si>
    <t>1320-32-114-008</t>
  </si>
  <si>
    <t>1320-32-114-009</t>
  </si>
  <si>
    <t>1600 COUNTY RD</t>
  </si>
  <si>
    <t>1320-32-114-010</t>
  </si>
  <si>
    <t>1596 COUNTY RD</t>
  </si>
  <si>
    <t>1320-32-114-011</t>
  </si>
  <si>
    <t>1592 COUNTY RD</t>
  </si>
  <si>
    <t>1320-32-114-012</t>
  </si>
  <si>
    <t>1588 COUNTY RD</t>
  </si>
  <si>
    <t>1320-32-114-013</t>
  </si>
  <si>
    <t>1576 SIXTH ST</t>
  </si>
  <si>
    <t>1320-32-114-014</t>
  </si>
  <si>
    <t>1580 COUNTY RD</t>
  </si>
  <si>
    <t>1320-32-114-015</t>
  </si>
  <si>
    <t>1576 COUNTY RD</t>
  </si>
  <si>
    <t>1320-32-114-016</t>
  </si>
  <si>
    <t>1572 COUNTY RD</t>
  </si>
  <si>
    <t>1320-32-114-017</t>
  </si>
  <si>
    <t>1568 COUNTY RD</t>
  </si>
  <si>
    <t>1320-32-114-018</t>
  </si>
  <si>
    <t>1564 COUNTY RD</t>
  </si>
  <si>
    <t>1320-32-114-019</t>
  </si>
  <si>
    <t>1560 COUNTY RD</t>
  </si>
  <si>
    <t>1320-32-115-001</t>
  </si>
  <si>
    <t>1615 WILDROSE DR</t>
  </si>
  <si>
    <t>WILDROSE #3 UNIT #1</t>
  </si>
  <si>
    <t>1320-32-115-002</t>
  </si>
  <si>
    <t>1619 WILDROSE DR</t>
  </si>
  <si>
    <t>1320-32-115-003</t>
  </si>
  <si>
    <t>1618 WILDROSE DR</t>
  </si>
  <si>
    <t>1320-32-115-006</t>
  </si>
  <si>
    <t>1611 WILDROSE DR</t>
  </si>
  <si>
    <t>1320-32-115-007</t>
  </si>
  <si>
    <t>1614 WILDROSE DR</t>
  </si>
  <si>
    <t>1320-32-115-008</t>
  </si>
  <si>
    <t>1610 WILDROSE DR</t>
  </si>
  <si>
    <t>1320-32-116-001</t>
  </si>
  <si>
    <t>1609 WILDROSE DR</t>
  </si>
  <si>
    <t>WILDROSE #3 UNIT #2</t>
  </si>
  <si>
    <t>1320-32-116-002</t>
  </si>
  <si>
    <t>1605 WILDROSE DR</t>
  </si>
  <si>
    <t>1320-32-116-003</t>
  </si>
  <si>
    <t>1601 WILDROSE DR</t>
  </si>
  <si>
    <t>1320-32-116-004</t>
  </si>
  <si>
    <t>1597 WILDROSE DR</t>
  </si>
  <si>
    <t>1320-32-116-005</t>
  </si>
  <si>
    <t>1593 WILDROSE DR</t>
  </si>
  <si>
    <t>1320-32-116-007</t>
  </si>
  <si>
    <t>1604 WILDROSE DR</t>
  </si>
  <si>
    <t>1320-32-116-010</t>
  </si>
  <si>
    <t>1592 WILDROSE DR</t>
  </si>
  <si>
    <t>1320-32-116-011</t>
  </si>
  <si>
    <t>1608 WILDROSE DR</t>
  </si>
  <si>
    <t>1320-32-116-012</t>
  </si>
  <si>
    <t>1600 WILDROSE DR</t>
  </si>
  <si>
    <t>1320-32-116-013</t>
  </si>
  <si>
    <t>1596 WILDROSE DR</t>
  </si>
  <si>
    <t>1320-32-117-001</t>
  </si>
  <si>
    <t>1589 WILDROSE DR</t>
  </si>
  <si>
    <t>WILDROSE #3 UNIT #3</t>
  </si>
  <si>
    <t>1320-32-117-002</t>
  </si>
  <si>
    <t>1587 WILDROSE DR</t>
  </si>
  <si>
    <t>1320-32-117-003</t>
  </si>
  <si>
    <t>1583 WILDROSE DR</t>
  </si>
  <si>
    <t>1320-32-117-004</t>
  </si>
  <si>
    <t>1557 FOURTH ST</t>
  </si>
  <si>
    <t>1320-32-117-005</t>
  </si>
  <si>
    <t>1575 WILDROSE DR</t>
  </si>
  <si>
    <t>1320-32-117-006</t>
  </si>
  <si>
    <t>1573 WILDROSE DR</t>
  </si>
  <si>
    <t>1320-32-117-007</t>
  </si>
  <si>
    <t>1569 WILDROSE DR</t>
  </si>
  <si>
    <t>1320-32-117-008</t>
  </si>
  <si>
    <t>1565 WILDROSE DR</t>
  </si>
  <si>
    <t>1320-32-117-015</t>
  </si>
  <si>
    <t>1568 WILDROSE DR</t>
  </si>
  <si>
    <t>1320-32-117-016</t>
  </si>
  <si>
    <t>1564 WILDROSE DR</t>
  </si>
  <si>
    <t>1320-32-117-017</t>
  </si>
  <si>
    <t>1588 WILDROSE DR</t>
  </si>
  <si>
    <t>1320-32-117-018</t>
  </si>
  <si>
    <t>1586 WILDROSE DR</t>
  </si>
  <si>
    <t>1320-32-117-019</t>
  </si>
  <si>
    <t>1582 WILDROSE DR</t>
  </si>
  <si>
    <t>1320-32-117-020</t>
  </si>
  <si>
    <t>1553 FOURTH ST</t>
  </si>
  <si>
    <t>1320-32-117-022</t>
  </si>
  <si>
    <t>1574 WILDROSE DR</t>
  </si>
  <si>
    <t>1320-32-117-023</t>
  </si>
  <si>
    <t>1572 WILDROSE DR</t>
  </si>
  <si>
    <t>1320-32-118-001</t>
  </si>
  <si>
    <t>1561 FOURTH ST</t>
  </si>
  <si>
    <t>MINDEN, TOWN OF SOUTHEAST</t>
  </si>
  <si>
    <t>1320-32-118-002</t>
  </si>
  <si>
    <t>1552 COUNTY RD</t>
  </si>
  <si>
    <t>1320-32-118-003</t>
  </si>
  <si>
    <t>1548 COUNTY RD</t>
  </si>
  <si>
    <t>1320-32-118-004</t>
  </si>
  <si>
    <t>1320-32-118-005</t>
  </si>
  <si>
    <t>1540 COUNTY RD</t>
  </si>
  <si>
    <t>1320-32-118-006</t>
  </si>
  <si>
    <t>1536 COUNTY RD</t>
  </si>
  <si>
    <t>1320-32-118-007</t>
  </si>
  <si>
    <t>1534 COUNTY RD</t>
  </si>
  <si>
    <t>1320-32-118-008</t>
  </si>
  <si>
    <t>1532 COUNTY RD</t>
  </si>
  <si>
    <t>1320-32-118-009</t>
  </si>
  <si>
    <t>1528 COUNTY RD</t>
  </si>
  <si>
    <t>1320-32-119-001</t>
  </si>
  <si>
    <t>1559 WILDROSE DR</t>
  </si>
  <si>
    <t>1320-32-119-002</t>
  </si>
  <si>
    <t>1555 WILDROSE DR</t>
  </si>
  <si>
    <t>WILDROSE #2</t>
  </si>
  <si>
    <t>1320-32-119-003</t>
  </si>
  <si>
    <t>1560 WILDROSE DR</t>
  </si>
  <si>
    <t>1320-32-120-001</t>
  </si>
  <si>
    <t>1571 DESERET DR</t>
  </si>
  <si>
    <t>MACKLAND UNIT 4</t>
  </si>
  <si>
    <t>1320-32-120-002</t>
  </si>
  <si>
    <t>1575 DESERET DR</t>
  </si>
  <si>
    <t>1320-32-120-004</t>
  </si>
  <si>
    <t>1585 DESERET DR</t>
  </si>
  <si>
    <t>1320-32-120-005</t>
  </si>
  <si>
    <t>1589 DESERET DR</t>
  </si>
  <si>
    <t>1320-32-120-006</t>
  </si>
  <si>
    <t>1593 DESERET DR</t>
  </si>
  <si>
    <t>1320-32-120-007</t>
  </si>
  <si>
    <t>1597 DESERET DR</t>
  </si>
  <si>
    <t>1320-32-120-008</t>
  </si>
  <si>
    <t>1598 DESERET DR</t>
  </si>
  <si>
    <t>1320-32-120-009</t>
  </si>
  <si>
    <t>1594 DESERET DR</t>
  </si>
  <si>
    <t>1320-32-120-010</t>
  </si>
  <si>
    <t>1590 DESERET DR</t>
  </si>
  <si>
    <t>1320-32-120-011</t>
  </si>
  <si>
    <t>1586 DESERET DR</t>
  </si>
  <si>
    <t>1320-32-120-012</t>
  </si>
  <si>
    <t>1582 DESERET DR</t>
  </si>
  <si>
    <t>1320-32-210-001</t>
  </si>
  <si>
    <t>1553 WILDROSE DR</t>
  </si>
  <si>
    <t>1320-32-210-002</t>
  </si>
  <si>
    <t>1549 WILDROSE DR</t>
  </si>
  <si>
    <t>1320-32-210-003</t>
  </si>
  <si>
    <t>1545 WILDROSE DR</t>
  </si>
  <si>
    <t>1320-32-210-004</t>
  </si>
  <si>
    <t>1543 WILDROSE DR</t>
  </si>
  <si>
    <t>1320-32-210-005</t>
  </si>
  <si>
    <t>1539 WILDROSE DR</t>
  </si>
  <si>
    <t>1320-32-210-006</t>
  </si>
  <si>
    <t>1537 WILDROSE DR</t>
  </si>
  <si>
    <t>1320-32-210-007</t>
  </si>
  <si>
    <t>1535 WILDROSE DR</t>
  </si>
  <si>
    <t>1320-32-210-008</t>
  </si>
  <si>
    <t>1531 WILDROSE DR</t>
  </si>
  <si>
    <t>1320-32-210-009</t>
  </si>
  <si>
    <t>1543 SECOND ST</t>
  </si>
  <si>
    <t>1320-32-210-010</t>
  </si>
  <si>
    <t>1548 WILDROSE DR</t>
  </si>
  <si>
    <t>1320-32-210-011</t>
  </si>
  <si>
    <t>1544 WILDROSE DR</t>
  </si>
  <si>
    <t>1320-32-210-012</t>
  </si>
  <si>
    <t>1542 WILDROSE DR</t>
  </si>
  <si>
    <t>1320-32-210-013</t>
  </si>
  <si>
    <t>1538 WILDROSE DR</t>
  </si>
  <si>
    <t>1320-32-210-014</t>
  </si>
  <si>
    <t>1536 WILDROSE DR</t>
  </si>
  <si>
    <t>1320-32-210-015</t>
  </si>
  <si>
    <t>1534 WILDROSE DR</t>
  </si>
  <si>
    <t>1320-32-210-016</t>
  </si>
  <si>
    <t>1518 SILVER BIRCH DR</t>
  </si>
  <si>
    <t>1320-32-210-017</t>
  </si>
  <si>
    <t>1519 SILVER BIRCH DR</t>
  </si>
  <si>
    <t>1320-32-211-001</t>
  </si>
  <si>
    <t>1512 SILVER BIRCH DR</t>
  </si>
  <si>
    <t>DESERET #1</t>
  </si>
  <si>
    <t>1320-32-211-002</t>
  </si>
  <si>
    <t>1515 SILVER BIRCH DR</t>
  </si>
  <si>
    <t>1320-32-211-003</t>
  </si>
  <si>
    <t>1513 DESERET DR</t>
  </si>
  <si>
    <t>1320-32-211-004</t>
  </si>
  <si>
    <t>1511 DESERET DR</t>
  </si>
  <si>
    <t>1320-32-211-005</t>
  </si>
  <si>
    <t>1509 DESERET DR</t>
  </si>
  <si>
    <t>1320-32-211-006</t>
  </si>
  <si>
    <t>1507 DESERET DR</t>
  </si>
  <si>
    <t>1320-32-211-007</t>
  </si>
  <si>
    <t>1505 DESERET DR</t>
  </si>
  <si>
    <t>1320-32-211-008</t>
  </si>
  <si>
    <t>1503 DESERET DR</t>
  </si>
  <si>
    <t>1320-32-211-009</t>
  </si>
  <si>
    <t>1510 SILVER BIRCH DR</t>
  </si>
  <si>
    <t>1320-32-211-016</t>
  </si>
  <si>
    <t>1511 SILVER BIRCH DR</t>
  </si>
  <si>
    <t>1320-32-211-017</t>
  </si>
  <si>
    <t>1514 DESERET DR</t>
  </si>
  <si>
    <t>1320-32-211-018</t>
  </si>
  <si>
    <t>1512 DESERET DR</t>
  </si>
  <si>
    <t>1320-32-211-019</t>
  </si>
  <si>
    <t>1510 DESERET DR</t>
  </si>
  <si>
    <t>1320-32-211-020</t>
  </si>
  <si>
    <t>1508 DESERET DR</t>
  </si>
  <si>
    <t>1320-32-211-021</t>
  </si>
  <si>
    <t>1506 DESERET DR</t>
  </si>
  <si>
    <t>1320-32-212-001</t>
  </si>
  <si>
    <t>1559 DESERET DR</t>
  </si>
  <si>
    <t>MACKLAND UNIT 3</t>
  </si>
  <si>
    <t>1320-32-212-002</t>
  </si>
  <si>
    <t>1563 DESERET DR</t>
  </si>
  <si>
    <t>1320-32-212-003</t>
  </si>
  <si>
    <t>1567 DESERET DR</t>
  </si>
  <si>
    <t>1320-32-212-004</t>
  </si>
  <si>
    <t>1568 DESERET DR</t>
  </si>
  <si>
    <t>1320-32-212-005</t>
  </si>
  <si>
    <t>1564 DESERET DR</t>
  </si>
  <si>
    <t>1320-32-212-006</t>
  </si>
  <si>
    <t>1560 DESERET DR</t>
  </si>
  <si>
    <t>1320-32-212-007</t>
  </si>
  <si>
    <t>1546 DESERET DR</t>
  </si>
  <si>
    <t>1320-32-212-008</t>
  </si>
  <si>
    <t>1540 DESERET DR</t>
  </si>
  <si>
    <t>1320-32-212-009</t>
  </si>
  <si>
    <t>1538 DESERET DR</t>
  </si>
  <si>
    <t>1320-32-212-010</t>
  </si>
  <si>
    <t>1534 DESERET DR</t>
  </si>
  <si>
    <t>1320-32-212-011</t>
  </si>
  <si>
    <t>1535 DESERET DR</t>
  </si>
  <si>
    <t>1320-32-212-012</t>
  </si>
  <si>
    <t>1537 DESERET DR</t>
  </si>
  <si>
    <t>1320-32-212-013</t>
  </si>
  <si>
    <t>1541 DESERET DR</t>
  </si>
  <si>
    <t>1320-32-212-014</t>
  </si>
  <si>
    <t>1543 DESERET DR</t>
  </si>
  <si>
    <t>1320-32-212-015</t>
  </si>
  <si>
    <t>1547 DESERET DR</t>
  </si>
  <si>
    <t>1320-32-213-001</t>
  </si>
  <si>
    <t>1576 DESERET DR</t>
  </si>
  <si>
    <t>1320-32-213-002</t>
  </si>
  <si>
    <t>1572 DESERET DR</t>
  </si>
  <si>
    <t>1320-32-301-002</t>
  </si>
  <si>
    <t>1095 SPRUCE ST</t>
  </si>
  <si>
    <t>1320-32-501-003</t>
  </si>
  <si>
    <t>1581 N HWY 395</t>
  </si>
  <si>
    <t>1320-32-501-007</t>
  </si>
  <si>
    <t>1320-32-501-009</t>
  </si>
  <si>
    <t>1570 ZEROLENE PL</t>
  </si>
  <si>
    <t>1320-32-501-016</t>
  </si>
  <si>
    <t>1572 N HWY 395</t>
  </si>
  <si>
    <t>1320-32-501-023</t>
  </si>
  <si>
    <t>1573 N HWY 395</t>
  </si>
  <si>
    <t>1320-32-601-001</t>
  </si>
  <si>
    <t>1561 N HWY 395</t>
  </si>
  <si>
    <t>1320-32-601-002</t>
  </si>
  <si>
    <t>1555 N HWY 395</t>
  </si>
  <si>
    <t>1320-32-601-003</t>
  </si>
  <si>
    <t>1549 N HWY 395</t>
  </si>
  <si>
    <t>1320-32-601-004</t>
  </si>
  <si>
    <t>1545 N HWY 395</t>
  </si>
  <si>
    <t>1320-32-610-001</t>
  </si>
  <si>
    <t>1529 WILDROSE DR</t>
  </si>
  <si>
    <t>1320-32-610-002</t>
  </si>
  <si>
    <t>1525 WILDROSE DR</t>
  </si>
  <si>
    <t>1320-32-610-003</t>
  </si>
  <si>
    <t>1526 WILDROSE DR</t>
  </si>
  <si>
    <t>1320-32-612-019</t>
  </si>
  <si>
    <t>1320-32-612-020</t>
  </si>
  <si>
    <t>1550 N HWY 395</t>
  </si>
  <si>
    <t>1320-31-517-009</t>
  </si>
  <si>
    <t>1647 MACKLAND AV</t>
  </si>
  <si>
    <t>1320-31-517-002</t>
  </si>
  <si>
    <t>1648 MACKLAND AV</t>
  </si>
  <si>
    <t>1320-31-517-003</t>
  </si>
  <si>
    <t>1646 MACKLAND AV</t>
  </si>
  <si>
    <t>1320-32-120-003</t>
  </si>
  <si>
    <t>1581 DESERET DR</t>
  </si>
  <si>
    <t>EMPTY LOT</t>
  </si>
  <si>
    <t>1320-30-513-006</t>
  </si>
  <si>
    <t>1320-30-513-007</t>
  </si>
  <si>
    <t>1320-30-513-013</t>
  </si>
  <si>
    <t>1320-30-513-019</t>
  </si>
  <si>
    <t>1320-30-513-017</t>
  </si>
  <si>
    <t>n/a</t>
  </si>
  <si>
    <t>1320-32-510-001</t>
  </si>
  <si>
    <t>816 BOOT JACK DR</t>
  </si>
  <si>
    <t>1320-32-510-002</t>
  </si>
  <si>
    <t>814 BOOT JACK DR</t>
  </si>
  <si>
    <t>1320-32-510-003</t>
  </si>
  <si>
    <t>812 BOOT JACK DR</t>
  </si>
  <si>
    <t>1320-32-510-004</t>
  </si>
  <si>
    <t>810 BOOT JACK DR</t>
  </si>
  <si>
    <t>1320-32-510-005</t>
  </si>
  <si>
    <t>809 BOOT JACK DR</t>
  </si>
  <si>
    <t>1320-32-510-006</t>
  </si>
  <si>
    <t>811 BOOT JACK DR</t>
  </si>
  <si>
    <t>1320-32-510-007</t>
  </si>
  <si>
    <t>813 BOOT JACK DR</t>
  </si>
  <si>
    <t>1320-32-510-008</t>
  </si>
  <si>
    <t>815 BOOT JACK DR</t>
  </si>
  <si>
    <t>1320-32-510-009</t>
  </si>
  <si>
    <t>1184 SILVER DOLLAR CI</t>
  </si>
  <si>
    <t>1320-32-510-010</t>
  </si>
  <si>
    <t>1178 SILVER DOLLAR CI</t>
  </si>
  <si>
    <t>1320-32-510-011</t>
  </si>
  <si>
    <t>1177 SILVER DOLLAR CI</t>
  </si>
  <si>
    <t>1320-32-510-012</t>
  </si>
  <si>
    <t>1179 SILVER DOLLAR CI</t>
  </si>
  <si>
    <t>1320-32-510-013</t>
  </si>
  <si>
    <t>1181 SILVER DOLLAR CI</t>
  </si>
  <si>
    <t>1320-32-510-014</t>
  </si>
  <si>
    <t>1183 SILVER DOLLAR CI</t>
  </si>
  <si>
    <t>1320-32-510-015</t>
  </si>
  <si>
    <t>1185 SILVER DOLLAR CI</t>
  </si>
  <si>
    <t>1320-32-510-016</t>
  </si>
  <si>
    <t>1187 SILVER DOLLAR CI</t>
  </si>
  <si>
    <t>1320-33-110-001</t>
  </si>
  <si>
    <t>1225 HEYBOURNE RD</t>
  </si>
  <si>
    <t>1320-33-110-002</t>
  </si>
  <si>
    <t>1199 SILVER DOLLAR CI</t>
  </si>
  <si>
    <t>1320-33-110-003</t>
  </si>
  <si>
    <t>1219 HEYBOURNE RD</t>
  </si>
  <si>
    <t>1320-33-110-004</t>
  </si>
  <si>
    <t>1224 HEYBOURNE RD</t>
  </si>
  <si>
    <t>1320-33-110-005</t>
  </si>
  <si>
    <t>1203 SPUR WY</t>
  </si>
  <si>
    <t>1320-33-110-006</t>
  </si>
  <si>
    <t>1202 SPUR WY</t>
  </si>
  <si>
    <t>1320-33-110-007</t>
  </si>
  <si>
    <t>1204 SPUR WY</t>
  </si>
  <si>
    <t>1320-33-110-008</t>
  </si>
  <si>
    <t>1206 SPUR WY</t>
  </si>
  <si>
    <t>1320-33-110-009</t>
  </si>
  <si>
    <t>1208 SPUR WY</t>
  </si>
  <si>
    <t>1320-33-110-010</t>
  </si>
  <si>
    <t>1210 SPUR WY</t>
  </si>
  <si>
    <t>1320-33-110-011</t>
  </si>
  <si>
    <t>1212 SPUR WY</t>
  </si>
  <si>
    <t>1320-33-110-012</t>
  </si>
  <si>
    <t>1214 SPUR WY</t>
  </si>
  <si>
    <t>1320-33-110-013</t>
  </si>
  <si>
    <t>1216 SPUR WY</t>
  </si>
  <si>
    <t>1320-33-110-014</t>
  </si>
  <si>
    <t>1218 SPUR WY</t>
  </si>
  <si>
    <t>1320-33-110-015</t>
  </si>
  <si>
    <t>1220 SPUR WY</t>
  </si>
  <si>
    <t>1320-33-110-016</t>
  </si>
  <si>
    <t>1222 SPUR WY</t>
  </si>
  <si>
    <t>1320-33-110-017</t>
  </si>
  <si>
    <t>1224 SPUR WY</t>
  </si>
  <si>
    <t>1320-33-110-018</t>
  </si>
  <si>
    <t>1226 SPUR WY</t>
  </si>
  <si>
    <t>1320-33-110-019</t>
  </si>
  <si>
    <t>1553 SNAFFLE BIT DR</t>
  </si>
  <si>
    <t>1320-33-110-020</t>
  </si>
  <si>
    <t>1551 SNAFFLE BIT DR</t>
  </si>
  <si>
    <t>1320-33-110-021</t>
  </si>
  <si>
    <t>1549 SNAFFLE BIT DR</t>
  </si>
  <si>
    <t>1320-33-110-022</t>
  </si>
  <si>
    <t>1547 SNAFFLE BIT DR</t>
  </si>
  <si>
    <t>1320-33-110-023</t>
  </si>
  <si>
    <t>1545 SNAFFLE BIT DR</t>
  </si>
  <si>
    <t>1320-33-110-024</t>
  </si>
  <si>
    <t>913 CARRIAGE CT</t>
  </si>
  <si>
    <t>1320-33-110-025</t>
  </si>
  <si>
    <t>911 CARRIAGE CT</t>
  </si>
  <si>
    <t>1320-33-110-026</t>
  </si>
  <si>
    <t>909 CARRIAGE CT</t>
  </si>
  <si>
    <t>1320-33-110-027</t>
  </si>
  <si>
    <t>907 CARRIAGE CT</t>
  </si>
  <si>
    <t>1320-33-110-028</t>
  </si>
  <si>
    <t>905 CARRIAGE CT</t>
  </si>
  <si>
    <t>1320-33-110-029</t>
  </si>
  <si>
    <t>903 CARRIAGE CT</t>
  </si>
  <si>
    <t>1320-33-110-030</t>
  </si>
  <si>
    <t>900 CARRIAGE CT</t>
  </si>
  <si>
    <t>1320-33-110-031</t>
  </si>
  <si>
    <t>902 CARRIAGE CT</t>
  </si>
  <si>
    <t>1320-33-110-032</t>
  </si>
  <si>
    <t>904 CARRIAGE CT</t>
  </si>
  <si>
    <t>1320-33-110-033</t>
  </si>
  <si>
    <t>906 CARRIAGE CT</t>
  </si>
  <si>
    <t>1320-33-110-034</t>
  </si>
  <si>
    <t>908 CARRIAGE CT</t>
  </si>
  <si>
    <t>1320-33-110-035</t>
  </si>
  <si>
    <t>910 CARRIAGE CT</t>
  </si>
  <si>
    <t>1320-33-110-036</t>
  </si>
  <si>
    <t>912 CARRIAGE CT</t>
  </si>
  <si>
    <t>1320-33-110-037</t>
  </si>
  <si>
    <t>914 CARRIAGE CT</t>
  </si>
  <si>
    <t>1320-33-110-038</t>
  </si>
  <si>
    <t>1221 SPUR WY</t>
  </si>
  <si>
    <t>1320-33-110-039</t>
  </si>
  <si>
    <t>1219 SPUR WY</t>
  </si>
  <si>
    <t>1320-33-110-040</t>
  </si>
  <si>
    <t>1217 SPUR WY</t>
  </si>
  <si>
    <t>1320-33-110-041</t>
  </si>
  <si>
    <t>1215 SPUR WY</t>
  </si>
  <si>
    <t>1320-33-110-042</t>
  </si>
  <si>
    <t>1213 SPUR WY</t>
  </si>
  <si>
    <t>1320-33-110-043</t>
  </si>
  <si>
    <t>1211 SPUR WY</t>
  </si>
  <si>
    <t>1320-33-110-044</t>
  </si>
  <si>
    <t>1209 SPUR WY</t>
  </si>
  <si>
    <t>1320-33-110-045</t>
  </si>
  <si>
    <t>1207 SPUR WY</t>
  </si>
  <si>
    <t>1320-33-110-046</t>
  </si>
  <si>
    <t>1205 SPUR WY</t>
  </si>
  <si>
    <t>1320-33-213-001</t>
  </si>
  <si>
    <t>1535 SNAFFLE BIT DR</t>
  </si>
  <si>
    <t>1320-33-213-002</t>
  </si>
  <si>
    <t>1537 SNAFFLE BIT DR</t>
  </si>
  <si>
    <t>1320-33-213-003</t>
  </si>
  <si>
    <t>1539 SNAFFLE BIT DR</t>
  </si>
  <si>
    <t>1320-33-213-004</t>
  </si>
  <si>
    <t>1541 SNAFFLE BIT DR</t>
  </si>
  <si>
    <t>1320-33-213-005</t>
  </si>
  <si>
    <t>1543 SNAFFLE BIT DR</t>
  </si>
  <si>
    <t>1320-33-213-006</t>
  </si>
  <si>
    <t>1226 HAT BAND CT</t>
  </si>
  <si>
    <t>1320-33-213-007</t>
  </si>
  <si>
    <t>1224 HAT BAND CT</t>
  </si>
  <si>
    <t>1320-33-213-008</t>
  </si>
  <si>
    <t>1222 HAT BAND CT</t>
  </si>
  <si>
    <t>1320-33-213-009</t>
  </si>
  <si>
    <t>1220 HAT BAND CT</t>
  </si>
  <si>
    <t>1320-33-213-010</t>
  </si>
  <si>
    <t>1218 HAT BAND CT</t>
  </si>
  <si>
    <t>1320-33-213-011</t>
  </si>
  <si>
    <t>1221 HAT BAND CT</t>
  </si>
  <si>
    <t>1320-33-213-012</t>
  </si>
  <si>
    <t>1223 HAT BAND CT</t>
  </si>
  <si>
    <t>1320-33-213-013</t>
  </si>
  <si>
    <t>1225 HAT BAND CT</t>
  </si>
  <si>
    <t>1320-33-213-014</t>
  </si>
  <si>
    <t>1538 SNAFFLE BIT DR</t>
  </si>
  <si>
    <t>1320-33-213-015</t>
  </si>
  <si>
    <t>1536 SNAFFLE BIT DR</t>
  </si>
  <si>
    <t>1320-33-213-016</t>
  </si>
  <si>
    <t>1534 SNAFFLE BIT DR</t>
  </si>
  <si>
    <t>1320-33-229-001</t>
  </si>
  <si>
    <t>1214 LASSO LN</t>
  </si>
  <si>
    <t>1320-33-229-002</t>
  </si>
  <si>
    <t>1212 LASSO LN</t>
  </si>
  <si>
    <t>1320-33-229-003</t>
  </si>
  <si>
    <t>1210 LASSO LN</t>
  </si>
  <si>
    <t>1320-33-229-004</t>
  </si>
  <si>
    <t>1208 LASSO LN</t>
  </si>
  <si>
    <t>1320-33-229-005</t>
  </si>
  <si>
    <t>1206 LASSO LN</t>
  </si>
  <si>
    <t>1320-33-229-006</t>
  </si>
  <si>
    <t>1204 LASSO LN</t>
  </si>
  <si>
    <t>1320-33-229-007</t>
  </si>
  <si>
    <t>1202 LASSO LN</t>
  </si>
  <si>
    <t>1320-33-229-008</t>
  </si>
  <si>
    <t>1200 LASSO LN</t>
  </si>
  <si>
    <t>1320-33-229-009</t>
  </si>
  <si>
    <t>1197 LASSO LN</t>
  </si>
  <si>
    <t>1320-33-229-010</t>
  </si>
  <si>
    <t>1199 LASSO LN</t>
  </si>
  <si>
    <t>1320-33-229-011</t>
  </si>
  <si>
    <t>1201 LASSO LN</t>
  </si>
  <si>
    <t>1320-33-229-012</t>
  </si>
  <si>
    <t>1203 LASSO LN</t>
  </si>
  <si>
    <t>1320-33-229-013</t>
  </si>
  <si>
    <t>1205 LASSO LN</t>
  </si>
  <si>
    <t>1320-33-229-014</t>
  </si>
  <si>
    <t>1207 LASSO LN</t>
  </si>
  <si>
    <t>1320-33-229-015</t>
  </si>
  <si>
    <t>1209 LASSO LN</t>
  </si>
  <si>
    <t>1320-33-229-016</t>
  </si>
  <si>
    <t>1211 LASSO LN</t>
  </si>
  <si>
    <t>1320-33-229-017</t>
  </si>
  <si>
    <t>1213 LASSO LN</t>
  </si>
  <si>
    <t>1320-33-229-018</t>
  </si>
  <si>
    <t>1215 LASSO LN</t>
  </si>
  <si>
    <t>1320-33-230-001</t>
  </si>
  <si>
    <t>1238 HEYBOURNE RD</t>
  </si>
  <si>
    <t>1320-33-230-002</t>
  </si>
  <si>
    <t>1236 HEYBOURNE RD</t>
  </si>
  <si>
    <t>1320-33-230-003</t>
  </si>
  <si>
    <t>1234 HEYBOURNE RD</t>
  </si>
  <si>
    <t>1320-33-230-005</t>
  </si>
  <si>
    <t>1232 HEYBOURNE RD</t>
  </si>
  <si>
    <t>1320-33-230-006</t>
  </si>
  <si>
    <t>1230 HEYBOURNE RD</t>
  </si>
  <si>
    <t>1320-33-230-007</t>
  </si>
  <si>
    <t>1228 HEYBOURNE RD</t>
  </si>
  <si>
    <t>1320-33-230-008</t>
  </si>
  <si>
    <t>1226 HEYBOURNE RD</t>
  </si>
  <si>
    <t>1320-33-230-009</t>
  </si>
  <si>
    <t>1239 HEYBOURNE RD</t>
  </si>
  <si>
    <t>1320-33-230-010</t>
  </si>
  <si>
    <t>1237 HEYBOURNE RD</t>
  </si>
  <si>
    <t>1320-33-230-011</t>
  </si>
  <si>
    <t>1235 HEYBOURNE RD</t>
  </si>
  <si>
    <t>1320-33-230-012</t>
  </si>
  <si>
    <t>1233 HEYBOURNE RD</t>
  </si>
  <si>
    <t>1320-33-230-013</t>
  </si>
  <si>
    <t>1231 HEYBOURNE RD</t>
  </si>
  <si>
    <t>1320-33-230-014</t>
  </si>
  <si>
    <t>1229 HEYBOURNE RD</t>
  </si>
  <si>
    <t>1320-33-230-015</t>
  </si>
  <si>
    <t>1227 HEYBOURNE RD</t>
  </si>
  <si>
    <t>HEYBOURNE MEAD IIIB</t>
  </si>
  <si>
    <t>HEYBOURNE MEAD  IIIA</t>
  </si>
  <si>
    <t>HEYBOURNE MEAD S IIC</t>
  </si>
  <si>
    <t>HEYBOURNE MEAD S IID</t>
  </si>
  <si>
    <t>HEYBOURNE MEAD S IIE</t>
  </si>
  <si>
    <t>Empty Lot</t>
  </si>
  <si>
    <t>1320-32-614-002</t>
  </si>
  <si>
    <t>1320-33-210-002</t>
  </si>
  <si>
    <t>1501 GILMAN AV</t>
  </si>
  <si>
    <t>1320-33-210-034</t>
  </si>
  <si>
    <t>1503 GILMAN AV</t>
  </si>
  <si>
    <t>1320-33-210-035</t>
  </si>
  <si>
    <t>1507 GILMAN AV</t>
  </si>
  <si>
    <t>1320-33-210-036</t>
  </si>
  <si>
    <t>1509 GILMAN AV</t>
  </si>
  <si>
    <t>1320-33-210-037</t>
  </si>
  <si>
    <t>1511 GILMAN AV</t>
  </si>
  <si>
    <t>1320-33-210-038</t>
  </si>
  <si>
    <t>1513 GILMAN AV</t>
  </si>
  <si>
    <t>1320-33-210-039</t>
  </si>
  <si>
    <t>1515 GILMAN AV</t>
  </si>
  <si>
    <t>1320-33-210-040</t>
  </si>
  <si>
    <t>1517 GILMAN AV</t>
  </si>
  <si>
    <t>1320-33-210-041</t>
  </si>
  <si>
    <t>1519 GILMAN AV</t>
  </si>
  <si>
    <t>1320-33-210-042</t>
  </si>
  <si>
    <t>1262 OX YOKE CT</t>
  </si>
  <si>
    <t>1320-33-210-043</t>
  </si>
  <si>
    <t>1260 OX YOKE CT</t>
  </si>
  <si>
    <t>1320-33-210-044</t>
  </si>
  <si>
    <t>1258 OX YOKE CT</t>
  </si>
  <si>
    <t>1320-33-210-045</t>
  </si>
  <si>
    <t>1256 OX YOKE CT</t>
  </si>
  <si>
    <t>1320-33-210-046</t>
  </si>
  <si>
    <t>1254 OX YOKE CT</t>
  </si>
  <si>
    <t>1320-33-210-047</t>
  </si>
  <si>
    <t>1252 OX YOKE CT</t>
  </si>
  <si>
    <t>1320-33-210-048</t>
  </si>
  <si>
    <t>1247 OX YOKE CT</t>
  </si>
  <si>
    <t>1320-33-210-049</t>
  </si>
  <si>
    <t>1516 LASSO LN</t>
  </si>
  <si>
    <t>1320-33-210-050</t>
  </si>
  <si>
    <t>1514 LASSO LN</t>
  </si>
  <si>
    <t>1320-33-210-051</t>
  </si>
  <si>
    <t>1513 LASSO LN</t>
  </si>
  <si>
    <t>1320-33-210-052</t>
  </si>
  <si>
    <t>1515 LASSO LN</t>
  </si>
  <si>
    <t>1320-33-210-053</t>
  </si>
  <si>
    <t>1517 LASSO LN</t>
  </si>
  <si>
    <t>1320-33-210-054</t>
  </si>
  <si>
    <t>1516 GILMAN AV</t>
  </si>
  <si>
    <t>1320-33-210-055</t>
  </si>
  <si>
    <t>1514 GILMAN AV</t>
  </si>
  <si>
    <t>1320-33-210-056</t>
  </si>
  <si>
    <t>1512 GILMAN AV</t>
  </si>
  <si>
    <t>1320-33-210-057</t>
  </si>
  <si>
    <t>1510 GILMAN AV</t>
  </si>
  <si>
    <t>1320-33-210-058</t>
  </si>
  <si>
    <t>1506 GILMAN AV</t>
  </si>
  <si>
    <t>1320-33-210-059</t>
  </si>
  <si>
    <t>1260 HEYBOURNE RD</t>
  </si>
  <si>
    <t>1320-33-210-060</t>
  </si>
  <si>
    <t>1258 HEYBOURNE RD</t>
  </si>
  <si>
    <t>1320-33-210-061</t>
  </si>
  <si>
    <t>1509 LASSO LN</t>
  </si>
  <si>
    <t>1320-33-210-062</t>
  </si>
  <si>
    <t>1510 LASSO LN</t>
  </si>
  <si>
    <t>1320-33-210-065</t>
  </si>
  <si>
    <t>1248 OX YOKE CT</t>
  </si>
  <si>
    <t>1320-33-210-066</t>
  </si>
  <si>
    <t>1241 OX YOKE CT</t>
  </si>
  <si>
    <t>1320-33-210-067</t>
  </si>
  <si>
    <t>1243 OX YOKE CT</t>
  </si>
  <si>
    <t>1320-33-210-068</t>
  </si>
  <si>
    <t>1245 OX YOKE CT</t>
  </si>
  <si>
    <t>1320-33-211-002</t>
  </si>
  <si>
    <t>1234 LASSO LN</t>
  </si>
  <si>
    <t>1320-33-211-003</t>
  </si>
  <si>
    <t>1232 LASSO LN</t>
  </si>
  <si>
    <t>1320-33-211-004</t>
  </si>
  <si>
    <t>1230 LASSO LN</t>
  </si>
  <si>
    <t>1320-33-211-005</t>
  </si>
  <si>
    <t>1228 LASSO LN</t>
  </si>
  <si>
    <t>1320-33-211-007</t>
  </si>
  <si>
    <t>1224 LASSO LN</t>
  </si>
  <si>
    <t>1320-33-211-008</t>
  </si>
  <si>
    <t>1220 LASSO LN</t>
  </si>
  <si>
    <t>1320-33-211-009</t>
  </si>
  <si>
    <t>1221 LASSO LN</t>
  </si>
  <si>
    <t>1320-33-211-010</t>
  </si>
  <si>
    <t>1223 LASSO LN</t>
  </si>
  <si>
    <t>1320-33-211-011</t>
  </si>
  <si>
    <t>1225 LASSO LN</t>
  </si>
  <si>
    <t>1320-33-211-012</t>
  </si>
  <si>
    <t>1227 LASSO LN</t>
  </si>
  <si>
    <t>1320-33-211-013</t>
  </si>
  <si>
    <t>1229 LASSO LN</t>
  </si>
  <si>
    <t>1320-33-211-014</t>
  </si>
  <si>
    <t>1231 LASSO LN</t>
  </si>
  <si>
    <t>1320-33-211-015</t>
  </si>
  <si>
    <t>1233 LASSO LN</t>
  </si>
  <si>
    <t>1320-33-211-016</t>
  </si>
  <si>
    <t>1235 LASSO LN</t>
  </si>
  <si>
    <t>1320-33-211-017</t>
  </si>
  <si>
    <t>1237 LASSO LN</t>
  </si>
  <si>
    <t>1320-33-211-018</t>
  </si>
  <si>
    <t>1239 LASSO LN</t>
  </si>
  <si>
    <t>1320-33-212-001</t>
  </si>
  <si>
    <t>1252 HEYBOURNE RD</t>
  </si>
  <si>
    <t>1320-33-212-002</t>
  </si>
  <si>
    <t>1250 HEYBOURNE RD</t>
  </si>
  <si>
    <t>1320-33-212-003</t>
  </si>
  <si>
    <t>1248 HEYBOURNE RD</t>
  </si>
  <si>
    <t>1320-33-212-004</t>
  </si>
  <si>
    <t>1246 HEYBOURNE RD</t>
  </si>
  <si>
    <t>1320-33-212-005</t>
  </si>
  <si>
    <t>1531 SNAFFLE BIT DR</t>
  </si>
  <si>
    <t>1320-33-212-006</t>
  </si>
  <si>
    <t>1533 SNAFFLE BIT DR</t>
  </si>
  <si>
    <t>1320-33-212-007</t>
  </si>
  <si>
    <t>1532 SNAFFLE BIT DR</t>
  </si>
  <si>
    <t>1320-33-212-008</t>
  </si>
  <si>
    <t>1526 SNAFFLE BIT DR</t>
  </si>
  <si>
    <t>1320-33-212-009</t>
  </si>
  <si>
    <t>1524 SNAFFLE BIT DR</t>
  </si>
  <si>
    <t>1320-33-212-010</t>
  </si>
  <si>
    <t>1217 LASSO LN</t>
  </si>
  <si>
    <t>1320-33-212-011</t>
  </si>
  <si>
    <t>1219 LASSO LN</t>
  </si>
  <si>
    <t>1320-33-212-012</t>
  </si>
  <si>
    <t>1525 SNAFFLE BIT DR</t>
  </si>
  <si>
    <t>1320-33-212-013</t>
  </si>
  <si>
    <t>1527 SNAFFLE BIT DR</t>
  </si>
  <si>
    <t>1320-33-212-014</t>
  </si>
  <si>
    <t>1245 HEYBOURNE RD</t>
  </si>
  <si>
    <t>1320-33-212-015</t>
  </si>
  <si>
    <t>1247 HEYBOURNE RD</t>
  </si>
  <si>
    <t>1320-33-212-016</t>
  </si>
  <si>
    <t>1249 HEYBOURNE RD</t>
  </si>
  <si>
    <t>1320-33-212-017</t>
  </si>
  <si>
    <t>1251 HEYBOURNE RD</t>
  </si>
  <si>
    <t>1320-33-212-018</t>
  </si>
  <si>
    <t>1246 LASSO LN</t>
  </si>
  <si>
    <t>1320-33-214-001</t>
  </si>
  <si>
    <t>1244 CINCH TR</t>
  </si>
  <si>
    <t>1320-33-215-001</t>
  </si>
  <si>
    <t>1320-33-215-002</t>
  </si>
  <si>
    <t>1320-33-215-003</t>
  </si>
  <si>
    <t>1246 CINCH TR</t>
  </si>
  <si>
    <t>1320-33-216-001</t>
  </si>
  <si>
    <t>1320-33-216-002</t>
  </si>
  <si>
    <t>1320-33-216-003</t>
  </si>
  <si>
    <t>1248 CINCH TR</t>
  </si>
  <si>
    <t>1320-33-217-001</t>
  </si>
  <si>
    <t>1320-33-217-002</t>
  </si>
  <si>
    <t>1320-33-217-003</t>
  </si>
  <si>
    <t>1252 CONCHO TR</t>
  </si>
  <si>
    <t>1320-33-218-001</t>
  </si>
  <si>
    <t>1320-33-218-002</t>
  </si>
  <si>
    <t>1320-33-218-003</t>
  </si>
  <si>
    <t>1254 CONCHO TR</t>
  </si>
  <si>
    <t>1320-33-219-001</t>
  </si>
  <si>
    <t>1320-33-219-002</t>
  </si>
  <si>
    <t>1320-33-219-003</t>
  </si>
  <si>
    <t>1256 CONCHO TR</t>
  </si>
  <si>
    <t>1320-33-220-001</t>
  </si>
  <si>
    <t>1320-33-220-002</t>
  </si>
  <si>
    <t>1320-33-220-003</t>
  </si>
  <si>
    <t>1255 CONCHO TR</t>
  </si>
  <si>
    <t>1320-33-221-001</t>
  </si>
  <si>
    <t>1320-33-221-002</t>
  </si>
  <si>
    <t>1320-33-221-003</t>
  </si>
  <si>
    <t>1253 CONCHO TR</t>
  </si>
  <si>
    <t>1320-33-222-001</t>
  </si>
  <si>
    <t>1320-33-222-002</t>
  </si>
  <si>
    <t>1320-33-222-003</t>
  </si>
  <si>
    <t>1251 CONCHO TR</t>
  </si>
  <si>
    <t>1320-33-223-001</t>
  </si>
  <si>
    <t>1320-33-223-002</t>
  </si>
  <si>
    <t>1320-33-223-003</t>
  </si>
  <si>
    <t>1249 CONCHO TR</t>
  </si>
  <si>
    <t>1320-33-224-001</t>
  </si>
  <si>
    <t>1320-33-224-002</t>
  </si>
  <si>
    <t>1320-33-224-003</t>
  </si>
  <si>
    <t>1247 CONCHO TR</t>
  </si>
  <si>
    <t>1320-33-225-001</t>
  </si>
  <si>
    <t>1320-33-225-002</t>
  </si>
  <si>
    <t>1320-33-225-003</t>
  </si>
  <si>
    <t>1245 CONCHO TR</t>
  </si>
  <si>
    <t>1320-33-226-001</t>
  </si>
  <si>
    <t>1320-33-226-002</t>
  </si>
  <si>
    <t>1320-33-226-003</t>
  </si>
  <si>
    <t>1243 CINCH TR</t>
  </si>
  <si>
    <t>1320-33-227-001</t>
  </si>
  <si>
    <t>1320-33-227-002</t>
  </si>
  <si>
    <t>1320-33-227-003</t>
  </si>
  <si>
    <t>1247 CINCH TR</t>
  </si>
  <si>
    <t>1320-33-228-001</t>
  </si>
  <si>
    <t>1320-33-228-002</t>
  </si>
  <si>
    <t>RANCH AT GARDNERVILLE PH 1</t>
  </si>
  <si>
    <t>RANCH AT G'VILLE II-A-1</t>
  </si>
  <si>
    <t>RANCH AT G'VILLE IIB</t>
  </si>
  <si>
    <t>RANCH AT G'VILLE II-A-2</t>
  </si>
  <si>
    <t>ESPLANADE AT THE RANCH</t>
  </si>
  <si>
    <t>1320-33-211-006</t>
  </si>
  <si>
    <t>1226 LASSO LN</t>
  </si>
  <si>
    <t>1320-33-211-001</t>
  </si>
  <si>
    <t>1240 LASSO LN</t>
  </si>
  <si>
    <t>ESPLANADE IRRIGATION (CONCHO/CINCH)</t>
  </si>
  <si>
    <t>1139 DAPPLE DR
(HEYBOURNE PARK)</t>
  </si>
  <si>
    <t>Town owned park</t>
  </si>
  <si>
    <t>1320-29-610-031</t>
  </si>
  <si>
    <t>1115 CHANTEL DR</t>
  </si>
  <si>
    <t>1320-29-610-086</t>
  </si>
  <si>
    <t>1138 MONTECITO DR</t>
  </si>
  <si>
    <t>1775 TORINA WY (TOWN PARK)</t>
  </si>
  <si>
    <t>1741 BELLA CASA DR (TOWN PARKING LOT FOR JAKES)</t>
  </si>
  <si>
    <t>VALAGE SENIOR LIVING FACILITY DOMESTIC</t>
  </si>
  <si>
    <t>Building Still in Progress</t>
  </si>
  <si>
    <t>Commerical</t>
  </si>
  <si>
    <t>DISTILLERY (SILO)</t>
  </si>
  <si>
    <t>DISTILLERY (CREAMERY)</t>
  </si>
  <si>
    <t>POWER PLANT</t>
  </si>
  <si>
    <t>HAJOCA BUILDING 1</t>
  </si>
  <si>
    <t>HAJOCA BUILDING 2</t>
  </si>
  <si>
    <t>1320-30-813-056</t>
  </si>
  <si>
    <t>1077 ASPEN GROVE CI</t>
  </si>
  <si>
    <t>Service Line Replacement Records</t>
  </si>
  <si>
    <t>Commercial</t>
  </si>
  <si>
    <t>MINDEN PARK</t>
  </si>
  <si>
    <t>TOWN OFFICE/CVIC HALL</t>
  </si>
  <si>
    <t>TriPlex</t>
  </si>
  <si>
    <t>1320-30-211-051</t>
  </si>
  <si>
    <t>1744 OAKWOOD DR</t>
  </si>
  <si>
    <t>1320-31-511-012</t>
  </si>
  <si>
    <t>1610 BURRUKIA ST</t>
  </si>
  <si>
    <t>1478 FOURTH ST A</t>
  </si>
  <si>
    <t>1478 FOURTH ST B</t>
  </si>
  <si>
    <t>1604/1602 ESMERALDA AV</t>
  </si>
  <si>
    <t>CVIC HALL 1912 / TOWN OFFICE 1999</t>
  </si>
  <si>
    <t>1751 PINEWOOD DR BLDG 9</t>
  </si>
  <si>
    <t>1751 PINEWOOD DR BLDG 10</t>
  </si>
  <si>
    <t>1751 PINEWOOD DR BLDG 11</t>
  </si>
  <si>
    <t>1751 PINEWOOD DR BLDG 12</t>
  </si>
  <si>
    <t>1751 PINEWOOD DR BLDG 5</t>
  </si>
  <si>
    <t>1751 PINEWOOD DR BLDG 6</t>
  </si>
  <si>
    <t>1751 PINEWOOD DR BLDG 7</t>
  </si>
  <si>
    <t>1751 PINEWOOD DR BLDG 8</t>
  </si>
  <si>
    <t>1751 PINEWOOD DR BLDG 3</t>
  </si>
  <si>
    <t>1751 PINEWOOD DR BLDG 4</t>
  </si>
  <si>
    <t>1751 PINEWOOD DR BLDG 1</t>
  </si>
  <si>
    <t>1751 PINEWOOD DR BLDG 2</t>
  </si>
  <si>
    <t>Statistical Analysis/Predictive Modeling</t>
  </si>
  <si>
    <t>FRIEDA LANE</t>
  </si>
  <si>
    <t>Service Line greater than 4"</t>
  </si>
  <si>
    <t>1320-30-313-002</t>
  </si>
  <si>
    <t>869 LONGLEAF PL</t>
  </si>
  <si>
    <t>1750 PINEWOOD DR #4</t>
  </si>
  <si>
    <t>1750 PINEWOOD DR #1</t>
  </si>
  <si>
    <t>1750 PINEWOOD DR #2</t>
  </si>
  <si>
    <t>1750 PINEWOOD DR #3</t>
  </si>
  <si>
    <t>1748 PINEWOOD DR #8</t>
  </si>
  <si>
    <t>1748 PINEWOOD DR #5</t>
  </si>
  <si>
    <t>1748 PINEWOOD DR #6</t>
  </si>
  <si>
    <t>1748 PINEWOOD DR #7</t>
  </si>
  <si>
    <t>1758 PINEWOOD DR #9</t>
  </si>
  <si>
    <t>1758 PINEWOOD DR #10</t>
  </si>
  <si>
    <t>1758 PINEWOOD DR #11</t>
  </si>
  <si>
    <t>1758 PINEWOOD DR #12</t>
  </si>
  <si>
    <t>1754 PINEWOOD DR #13</t>
  </si>
  <si>
    <t>1754 PINEWOOD DR #14</t>
  </si>
  <si>
    <t>1754 PINEWOOD DR #15</t>
  </si>
  <si>
    <t>1754 PINEWOOD DR #16</t>
  </si>
  <si>
    <t xml:space="preserve">1770 PINEWOOD DR </t>
  </si>
  <si>
    <t>1678 N HWY 395 #1</t>
  </si>
  <si>
    <t>1678 N HWY 395 #2</t>
  </si>
  <si>
    <t>1678 N HWY 395 #3</t>
  </si>
  <si>
    <t>1678 N HWY 395 #4</t>
  </si>
  <si>
    <t>1678 N HWY 395 #31</t>
  </si>
  <si>
    <t>1678 N HWY 395 #30</t>
  </si>
  <si>
    <t>1678 N HWY 395 #29</t>
  </si>
  <si>
    <t>1678 N HWY 395 #5</t>
  </si>
  <si>
    <t>1678 N HWY 395 #6</t>
  </si>
  <si>
    <t>1678 N HWY 395 #7</t>
  </si>
  <si>
    <t>1678 N HWY 395 #8</t>
  </si>
  <si>
    <t>1678 N HWY 395 #12</t>
  </si>
  <si>
    <t>1678 N HWY 395 #11</t>
  </si>
  <si>
    <t>1678 N HWY 395 #10</t>
  </si>
  <si>
    <t>1678 N HWY 395 #9</t>
  </si>
  <si>
    <t>1678 N HWY 395 #16</t>
  </si>
  <si>
    <t>1678 N HWY 395 #15</t>
  </si>
  <si>
    <t>1678 N HWY 395 #14</t>
  </si>
  <si>
    <t>1678 N HWY 395 #13</t>
  </si>
  <si>
    <t>1678 N HWY 395 #17</t>
  </si>
  <si>
    <t>1678 N HWY 395 #18</t>
  </si>
  <si>
    <t>1678 N HWY 395 #19</t>
  </si>
  <si>
    <t>1678 N HWY 395 #20</t>
  </si>
  <si>
    <t>1678 N HWY 395 #21</t>
  </si>
  <si>
    <t>1678 N HWY 395 #22</t>
  </si>
  <si>
    <t>1678 N HWY 395 #23</t>
  </si>
  <si>
    <t>1678 N HWY 395 #24</t>
  </si>
  <si>
    <t>1678 N HWY 395 #25</t>
  </si>
  <si>
    <t>1678 N HWY 395 #26</t>
  </si>
  <si>
    <t>1678 N HWY 395 #27</t>
  </si>
  <si>
    <t>1678 N HWY 395 #28</t>
  </si>
  <si>
    <t>1645 N HWY 395 SUITE A</t>
  </si>
  <si>
    <t>1645 N HWY 395 SUITE B</t>
  </si>
  <si>
    <t>CVI</t>
  </si>
  <si>
    <t>CVI Gas</t>
  </si>
  <si>
    <t>CVI RV PARK</t>
  </si>
  <si>
    <t>DC JUDICAL</t>
  </si>
  <si>
    <t>COIN SHOP</t>
  </si>
  <si>
    <t>WOOL BUILDING</t>
  </si>
  <si>
    <t>1611 WATER ST</t>
  </si>
  <si>
    <t>MINDEN ELEMENTARY SCHOOL</t>
  </si>
  <si>
    <t>POST OFFICE</t>
  </si>
  <si>
    <t>RV PARK, no buidlings</t>
  </si>
  <si>
    <t>Fitzhenry's Funeral</t>
  </si>
  <si>
    <t>Old Courthouse</t>
  </si>
  <si>
    <t>911 Comm Building</t>
  </si>
  <si>
    <t>original building (office) was built then moved to this location. The Travel Lodge was then built/ completed in 1993.</t>
  </si>
  <si>
    <t>1636 OLUA ST #1</t>
  </si>
  <si>
    <t>1636 OLUA ST #2</t>
  </si>
  <si>
    <t>1636 OLUA ST #3</t>
  </si>
  <si>
    <t>1630 OLUA ST #4</t>
  </si>
  <si>
    <t>1630 OLUA ST #5</t>
  </si>
  <si>
    <t>1630 OLUA ST #6</t>
  </si>
  <si>
    <t>1628 OLUA ST #7</t>
  </si>
  <si>
    <t>1628 OLUA ST #8</t>
  </si>
  <si>
    <t>1628 OLUA ST #9</t>
  </si>
  <si>
    <t>Neighborhood Name and APN</t>
  </si>
  <si>
    <t>MGSD PLANT</t>
  </si>
  <si>
    <t>Parking Lot/Auziliary Area</t>
  </si>
  <si>
    <t>PULSE FITNESS</t>
  </si>
  <si>
    <t>LDS CHURCH</t>
  </si>
  <si>
    <t>CARSON VALLEY SWIM CENETER</t>
  </si>
  <si>
    <t>IRRIGATION LINE</t>
  </si>
  <si>
    <t>DOMESTIC CONNECTION</t>
  </si>
  <si>
    <t>IRRIGATION ONLY</t>
  </si>
  <si>
    <t>DOMESTIC LINE</t>
  </si>
  <si>
    <t>MAHOGANY COURT APARTMENTS</t>
  </si>
  <si>
    <t>1544 COUNTY RD A</t>
  </si>
  <si>
    <t>1544 COUNTY RD B</t>
  </si>
  <si>
    <t>5-PLEX</t>
  </si>
  <si>
    <t>1535 COUNTY RD #1</t>
  </si>
  <si>
    <t>1535 COUNTY RD #2</t>
  </si>
  <si>
    <t>1535 COUNTY RD #3</t>
  </si>
  <si>
    <t>1535 COUNTY RD #4</t>
  </si>
  <si>
    <t>1535 COUNTY RD #5</t>
  </si>
  <si>
    <t>13203-32-111-062</t>
  </si>
  <si>
    <t>1592 MONO AV</t>
  </si>
  <si>
    <t>1615 10TH STREET</t>
  </si>
  <si>
    <t>Commerical, ROAnderson</t>
  </si>
  <si>
    <t>Commercial, Khristophers</t>
  </si>
  <si>
    <t>1590 4TH STREET</t>
  </si>
  <si>
    <t>Commercial, Bently</t>
  </si>
  <si>
    <t>Commercial, COD Casino</t>
  </si>
  <si>
    <t>IRRIGATION</t>
  </si>
  <si>
    <t>Commercial, Schats Bakery</t>
  </si>
  <si>
    <t>Commercial, Fransiscos</t>
  </si>
  <si>
    <t>JUNCTION CENTER SOUTH</t>
  </si>
  <si>
    <t>Commercial, Crossraod Apartments</t>
  </si>
  <si>
    <t>Commercial, CVAC</t>
  </si>
  <si>
    <t>Commerial, Coffee on Main</t>
  </si>
  <si>
    <t>Commercial, Flyer Fuel</t>
  </si>
  <si>
    <t>1644 N HWY 395 UNIT A</t>
  </si>
  <si>
    <t>1644 N HWY 395 UNIT B</t>
  </si>
  <si>
    <t>Jake's Wetlands</t>
  </si>
  <si>
    <t>Wetlands</t>
  </si>
  <si>
    <t>MACKLAND</t>
  </si>
  <si>
    <t>Commercial, Quality Inn</t>
  </si>
  <si>
    <t>Commercial, Mandarin Gourmet</t>
  </si>
  <si>
    <t>Commercial, El Agaveno</t>
  </si>
  <si>
    <t>Commercial, big 5 etc. building</t>
  </si>
  <si>
    <t>Commercial, Theater</t>
  </si>
  <si>
    <t>1758 N HWY 395 UNIT A</t>
  </si>
  <si>
    <t>1758 N HWY 395 UNIT B</t>
  </si>
  <si>
    <t>1758 N HWY 395 UNIT C</t>
  </si>
  <si>
    <t>1758 N HWY 395 UNIT D</t>
  </si>
  <si>
    <t>1758 N HWY 395 UNIT E</t>
  </si>
  <si>
    <t>1758 N HWY 395 UNIT F</t>
  </si>
  <si>
    <t xml:space="preserve"> 1758 N HWY 395 UNIT H</t>
  </si>
  <si>
    <t>1758 N HWY 395 UNIT J</t>
  </si>
  <si>
    <t>1758 N HWY 395 UNIT K</t>
  </si>
  <si>
    <t>1758 N HWY 395 UNIT L</t>
  </si>
  <si>
    <t>Commercial, Shoe Tree</t>
  </si>
  <si>
    <t>Commercial, Frida's</t>
  </si>
  <si>
    <t>Commercial, All About Dance</t>
  </si>
  <si>
    <t>Commercial, Kids Center</t>
  </si>
  <si>
    <t>Commercial, Pizza Factory</t>
  </si>
  <si>
    <t>Commercial, H &amp; R Block</t>
  </si>
  <si>
    <t>Commercial, Carson Valley Hair</t>
  </si>
  <si>
    <t>Commercial, Dems</t>
  </si>
  <si>
    <t>Commercial, Lab Corp</t>
  </si>
  <si>
    <t>Commercial, Scooters</t>
  </si>
  <si>
    <t>Commercial, Jiffy Lube</t>
  </si>
  <si>
    <t>Commercial, Dairy Queen</t>
  </si>
  <si>
    <t>Commercial, Starbucks</t>
  </si>
  <si>
    <t>Irrigation</t>
  </si>
  <si>
    <t>GATEWAY CENTER</t>
  </si>
  <si>
    <t>Commercial, Maverick</t>
  </si>
  <si>
    <t>Commerical, Carwash</t>
  </si>
  <si>
    <t>Commercial, Empty Lot</t>
  </si>
  <si>
    <t>Commercial, Holiday Inn</t>
  </si>
  <si>
    <t>Commercial, Tractor Supply</t>
  </si>
  <si>
    <t>Commercial, Tractor Supply Irrigation Only</t>
  </si>
  <si>
    <t>Domestic</t>
  </si>
  <si>
    <t>Commercial, Maverick Irrigation only</t>
  </si>
  <si>
    <t>Hwy 88 professional building</t>
  </si>
  <si>
    <t>Commerical, Red Oak investments</t>
  </si>
  <si>
    <t>DOUGLAS HIGH SCHOOL</t>
  </si>
  <si>
    <t>Commercial, Brown Plaza</t>
  </si>
  <si>
    <t>Commercial, Fire Department</t>
  </si>
  <si>
    <t>Commercial, Dance Workshop</t>
  </si>
  <si>
    <t>Commercial, Allie and Friends</t>
  </si>
  <si>
    <t>Day Care Facility</t>
  </si>
  <si>
    <t>Commercial, Neddenreip</t>
  </si>
  <si>
    <t>Commercial, Red Oaks</t>
  </si>
  <si>
    <t>Commercial, Chelone Building</t>
  </si>
  <si>
    <t>Commercial, Minden Chiropractic</t>
  </si>
  <si>
    <t xml:space="preserve">Commercial, East Fork Fire </t>
  </si>
  <si>
    <t>Commercial, Cambridge Court</t>
  </si>
  <si>
    <t>Village Square</t>
  </si>
  <si>
    <t>LUCERNE</t>
  </si>
  <si>
    <t>EMPTY TRAIL  LOT</t>
  </si>
  <si>
    <t>CV Bible Church</t>
  </si>
  <si>
    <t>Parking Lot</t>
  </si>
  <si>
    <t>Medical Center</t>
  </si>
  <si>
    <t xml:space="preserve">Commercial, Carson Tahoe Medical </t>
  </si>
  <si>
    <t>Commercial, Carson Tahoe Medical Irrigation only</t>
  </si>
  <si>
    <t>Irrigation only</t>
  </si>
  <si>
    <t>domestic</t>
  </si>
  <si>
    <t>Carson Valley Health Medical Center</t>
  </si>
  <si>
    <t>Carson Valley Health Medical Center, Irrigation Only</t>
  </si>
  <si>
    <t>Kingsbury Manor Apartments</t>
  </si>
  <si>
    <t>EMPTY PARCEL</t>
  </si>
  <si>
    <t>Commercial, AM/PM</t>
  </si>
  <si>
    <t>Gas Station</t>
  </si>
  <si>
    <t>Commercial, Subway</t>
  </si>
  <si>
    <t>HIGHWAY CORRIDOR</t>
  </si>
  <si>
    <t>Commercial, Real Estate Mall</t>
  </si>
  <si>
    <t>Commercial, Super Burrito</t>
  </si>
  <si>
    <t>Commercial, Nuevo Vallatra</t>
  </si>
  <si>
    <t>Commercial, NV State Bank Domestic</t>
  </si>
  <si>
    <t>Commercial, NV State Bank Irrigation</t>
  </si>
  <si>
    <t>Commercial, Old Sonic</t>
  </si>
  <si>
    <t>Commercial, Human Bean</t>
  </si>
  <si>
    <t>Commercial, Bank of America</t>
  </si>
  <si>
    <t>Commercial, Professional Building</t>
  </si>
  <si>
    <t>Commercial, Olinger</t>
  </si>
  <si>
    <t>Commercial, Salon</t>
  </si>
  <si>
    <t>Little Discoveries Child Care</t>
  </si>
  <si>
    <t>CHILD CARE</t>
  </si>
  <si>
    <t>EMPTY LOT, NO CONNECTION</t>
  </si>
  <si>
    <t>Commercial, Car Wash</t>
  </si>
  <si>
    <t>Olinger's Plaza 1</t>
  </si>
  <si>
    <t>Commercial, Benigno's</t>
  </si>
  <si>
    <t>Commercial, Minden Plaza</t>
  </si>
  <si>
    <t>Commercial, Minden Plaza North</t>
  </si>
  <si>
    <t>Commercial, HVAC/Refirdge</t>
  </si>
  <si>
    <t>Commercial, Minden Meat</t>
  </si>
  <si>
    <t>Commercial, Holiday Lodge</t>
  </si>
  <si>
    <t>Commercial, Mini Market &amp; Fastenal</t>
  </si>
  <si>
    <t>Commercial, Testa</t>
  </si>
  <si>
    <t>Commercial, Great Basin Brewery</t>
  </si>
  <si>
    <t>Commercial, old transmission shop</t>
  </si>
  <si>
    <t>1569 N HWY 395 BDLG A</t>
  </si>
  <si>
    <t>1569 N HWY 395 BDLG B &amp; C</t>
  </si>
  <si>
    <t>Commercial, FISH Thrift</t>
  </si>
  <si>
    <t>Commercial, Greater NV Credit Union</t>
  </si>
  <si>
    <t>TOWN OWNED PARK</t>
  </si>
  <si>
    <t>Irrigation Only</t>
  </si>
  <si>
    <t>Sunset Park, Irrigation only</t>
  </si>
  <si>
    <t>1560 N HWY 395 Common</t>
  </si>
  <si>
    <t>1560 N HWY 395 UNIT A</t>
  </si>
  <si>
    <t>1560 N HWY 395 UNIT B</t>
  </si>
  <si>
    <t>1560 N HWY 395 UNIT C</t>
  </si>
  <si>
    <t>1560 N HWY 395 UNIT D</t>
  </si>
  <si>
    <t>1560 N HWY 395 UNIT E</t>
  </si>
  <si>
    <t>1560 N HWY 395 UNIT F</t>
  </si>
  <si>
    <t>Irrigation only, Common Area</t>
  </si>
  <si>
    <t>Commercial, American Insurance</t>
  </si>
  <si>
    <t>Commercial, Pink Rose</t>
  </si>
  <si>
    <t>Commercial, Déjà Vu Salon</t>
  </si>
  <si>
    <t>1600 N HWY 395 (1602 hwy 395)</t>
  </si>
  <si>
    <t>Commercial, Summit Carpet</t>
  </si>
  <si>
    <t>Commercial, Fire Station #1</t>
  </si>
  <si>
    <t>1320-32-111-085/086</t>
  </si>
  <si>
    <t>Douglas High School, North Driveway Domestic</t>
  </si>
  <si>
    <t>Douglas High School, Fire Line</t>
  </si>
  <si>
    <t>Douglas High School, Soccor Field Irrigation</t>
  </si>
  <si>
    <t>Fire Line only</t>
  </si>
  <si>
    <t>Douglas High School, Irrigation only</t>
  </si>
  <si>
    <t xml:space="preserve">Water System Name: </t>
  </si>
  <si>
    <t>Phasing plan has been created.</t>
  </si>
  <si>
    <t>Historical Records along with Waterline replacement projects.</t>
  </si>
  <si>
    <t>Our focus is to begin with target areas with high number of unknowns based on developments.</t>
  </si>
  <si>
    <t xml:space="preserve">System owns; High. Records and replacement schedules for lines have been in motion for many years. </t>
  </si>
  <si>
    <t>Detailed Inventory Worksheet/ Lead Service Inventory Spreadsheet</t>
  </si>
  <si>
    <t>unknown connection size, customer refused efforts to investigate</t>
  </si>
  <si>
    <t xml:space="preserve">Commerical, Boys and Girls Club </t>
  </si>
  <si>
    <t xml:space="preserve">MINDEN VILLAGE </t>
  </si>
  <si>
    <t>Commerical, Amerikan Ni</t>
  </si>
  <si>
    <t>Commerical, Signature Med</t>
  </si>
  <si>
    <t>Commerical, 88 cups</t>
  </si>
  <si>
    <t>Commerical, Fuentes</t>
  </si>
  <si>
    <t>Commerical, Body Wise</t>
  </si>
  <si>
    <t>Commerical, Carson Medical Group</t>
  </si>
  <si>
    <t>Commerical, Haven Salon</t>
  </si>
  <si>
    <t>Commerical, Dominos</t>
  </si>
  <si>
    <t>Commerical, 
Credit Union</t>
  </si>
  <si>
    <t>Commerical, Washoe Medical</t>
  </si>
  <si>
    <t>Commerical, Dougals disposal</t>
  </si>
  <si>
    <t>Commerical, Law Office</t>
  </si>
  <si>
    <t>Commerical, Urology</t>
  </si>
  <si>
    <t>Commerical, Valley Christian Fellowship</t>
  </si>
  <si>
    <t>Commerical, Eye Care</t>
  </si>
  <si>
    <t>Commerical, Real Estate Office</t>
  </si>
  <si>
    <t>935 SANTA ANITA (BLDG C) AVE</t>
  </si>
  <si>
    <t>Commercial, Big chicken</t>
  </si>
  <si>
    <t>Commercial, Firehouse Sub</t>
  </si>
  <si>
    <t>Commercial, Irrigation only</t>
  </si>
  <si>
    <t>913 SANTA ANITA (BLDG B) AVE</t>
  </si>
  <si>
    <t>913 SANTA ANITA  AVE, Irrigation</t>
  </si>
  <si>
    <t>Commercial, Public Library</t>
  </si>
  <si>
    <t>Commercial, Dental Offices</t>
  </si>
  <si>
    <t>Commercial, Sierra Center</t>
  </si>
  <si>
    <t>Commercial, CVI Travel Lodge</t>
  </si>
  <si>
    <t>Commercial, Minden Professional Plaza</t>
  </si>
  <si>
    <t>1320-29-111-035</t>
  </si>
  <si>
    <t>1320-29-214-010</t>
  </si>
  <si>
    <t>WINHAVEN GARDENS IRRIGATION</t>
  </si>
  <si>
    <t>NEAR 1181 WHITE OAK LOOP</t>
  </si>
  <si>
    <t>1320-29-111-066</t>
  </si>
  <si>
    <t>1320-29-111-065</t>
  </si>
  <si>
    <t>1320-29-111-050</t>
  </si>
  <si>
    <t>1320-29-111-044</t>
  </si>
  <si>
    <t>1320-29-111-045</t>
  </si>
  <si>
    <t xml:space="preserve">ASHWOOD &amp; CEDAR CREST DR </t>
  </si>
  <si>
    <t>NEAR 1103 CEDAR CREST DR ISLAND</t>
  </si>
  <si>
    <t>NEAR 1827 WHITE PINE WAY</t>
  </si>
  <si>
    <t>NEAR 1156 WHITE OAK LOOP</t>
  </si>
  <si>
    <t>NEAR 1129 WHTIE OAK LOOP ISLAND</t>
  </si>
  <si>
    <t>1320-29-112-001</t>
  </si>
  <si>
    <t>1320-29-112-003</t>
  </si>
  <si>
    <t>RV ACCESS ROAD/MIDWAY</t>
  </si>
  <si>
    <t>NORTH RV PARKING LOT</t>
  </si>
  <si>
    <t>1320-29-117-049</t>
  </si>
  <si>
    <t>NEAR 1796 LINDEN CT</t>
  </si>
  <si>
    <t>NEAR 1751 TULIP CT</t>
  </si>
  <si>
    <t>1320-29-117-060</t>
  </si>
  <si>
    <t xml:space="preserve">NEAR CANTERBURY &amp; DAPHNE </t>
  </si>
  <si>
    <t>1320-29-118-015</t>
  </si>
  <si>
    <t>TULIP CT IRRIGATION</t>
  </si>
  <si>
    <t>1320-29-119-037</t>
  </si>
  <si>
    <t>NEAR 1044 PINION PINE DR</t>
  </si>
  <si>
    <t>1320-29-119-039</t>
  </si>
  <si>
    <t>1320-29-119-040</t>
  </si>
  <si>
    <t>1320-29-119-041</t>
  </si>
  <si>
    <t>NEAR CONIFER</t>
  </si>
  <si>
    <t>NEAR 1053 PINION PINE DR</t>
  </si>
  <si>
    <t>NEAR 1059 CEDAR CREST DR</t>
  </si>
  <si>
    <t>1320-29-214-036</t>
  </si>
  <si>
    <t>ALYSSUM CT IRRIGATION</t>
  </si>
  <si>
    <t>1320-32-111-056</t>
  </si>
  <si>
    <t>WELL 2 IRRIGATION</t>
  </si>
  <si>
    <t>WELL SITE IRRIGATION</t>
  </si>
  <si>
    <t>1320-30-815-010</t>
  </si>
  <si>
    <t>WELL 3 IRRIGATION</t>
  </si>
  <si>
    <t>1320-30-211-090</t>
  </si>
  <si>
    <t>WELL 4 IRRIGATION</t>
  </si>
  <si>
    <t>WELL SITE LANDSCAPING</t>
  </si>
  <si>
    <t>1320-30-211-091</t>
  </si>
  <si>
    <t>WESTWOOD PARK</t>
  </si>
  <si>
    <t>TOWN PARK</t>
  </si>
  <si>
    <t>WESTWOOD PARK RESTROOM</t>
  </si>
  <si>
    <t>1320-29-212-065</t>
  </si>
  <si>
    <t>WELL 5 &amp; 6 IRRIGATION</t>
  </si>
  <si>
    <t>Commercial, Town of Minden/CVIC Hall</t>
  </si>
  <si>
    <t>TOWN OF GARDNERVILLE TRAILHEAD</t>
  </si>
  <si>
    <t>Water line replacement projects, High</t>
  </si>
  <si>
    <t>Distribution Maps, Water line replacement projects, High</t>
  </si>
  <si>
    <t>NRS/DOCO Code, High</t>
  </si>
  <si>
    <t>Historical Maps, high</t>
  </si>
  <si>
    <t>Town historical records indicate lead was not installed in the system owned portion.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</si>
</sst>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mm/dd/yy;@"/>
  </numFmts>
  <fonts count="36" x14ac:knownFonts="1">
    <font>
      <sz val="11"/>
      <color theme="1"/>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b/>
      <i/>
      <sz val="11"/>
      <color theme="1"/>
      <name val="Calibri"/>
      <family val="2"/>
      <scheme val="minor"/>
    </font>
    <font>
      <b/>
      <sz val="14"/>
      <color theme="1"/>
      <name val="Calibri"/>
      <family val="2"/>
      <scheme val="minor"/>
    </font>
    <font>
      <i/>
      <sz val="11"/>
      <name val="Calibri"/>
      <family val="2"/>
      <scheme val="minor"/>
    </font>
    <font>
      <b/>
      <i/>
      <sz val="11"/>
      <name val="Calibri"/>
      <family val="2"/>
      <scheme val="minor"/>
    </font>
    <font>
      <sz val="10"/>
      <color theme="1"/>
      <name val="Calibri"/>
      <family val="2"/>
      <scheme val="minor"/>
    </font>
    <font>
      <b/>
      <sz val="11"/>
      <name val="Calibri"/>
      <family val="2"/>
      <scheme val="minor"/>
    </font>
    <font>
      <sz val="11"/>
      <name val="Calibri"/>
      <family val="2"/>
      <scheme val="minor"/>
    </font>
    <font>
      <vertAlign val="superscript"/>
      <sz val="11"/>
      <color theme="1"/>
      <name val="Calibri"/>
      <family val="2"/>
      <scheme val="minor"/>
    </font>
    <font>
      <b/>
      <sz val="11"/>
      <color rgb="FFFF0000"/>
      <name val="Calibri"/>
      <family val="2"/>
      <scheme val="minor"/>
    </font>
    <font>
      <sz val="11"/>
      <color theme="1"/>
      <name val="Calibri"/>
      <family val="2"/>
      <scheme val="minor"/>
    </font>
    <font>
      <b/>
      <sz val="11"/>
      <color theme="0"/>
      <name val="Calibri"/>
      <family val="2"/>
      <scheme val="minor"/>
    </font>
    <font>
      <b/>
      <sz val="20"/>
      <color theme="0"/>
      <name val="Calibri Light"/>
      <family val="2"/>
      <scheme val="major"/>
    </font>
    <font>
      <b/>
      <sz val="14"/>
      <name val="Calibri"/>
      <family val="2"/>
      <scheme val="minor"/>
    </font>
    <font>
      <i/>
      <sz val="11"/>
      <color theme="1"/>
      <name val="Calibri"/>
      <family val="2"/>
      <scheme val="minor"/>
    </font>
    <font>
      <b/>
      <sz val="12"/>
      <color theme="0"/>
      <name val="Calibri"/>
      <family val="2"/>
      <scheme val="minor"/>
    </font>
    <font>
      <b/>
      <sz val="14"/>
      <color rgb="FFFF0000"/>
      <name val="Calibri"/>
      <family val="2"/>
      <scheme val="minor"/>
    </font>
    <font>
      <b/>
      <sz val="12"/>
      <name val="Calibri"/>
      <family val="2"/>
      <scheme val="minor"/>
    </font>
    <font>
      <sz val="10"/>
      <name val="Calibri"/>
      <family val="2"/>
      <scheme val="minor"/>
    </font>
    <font>
      <vertAlign val="superscript"/>
      <sz val="10"/>
      <name val="Calibri"/>
      <family val="2"/>
      <scheme val="minor"/>
    </font>
    <font>
      <sz val="11"/>
      <color rgb="FF0070C0"/>
      <name val="Calibri"/>
      <family val="2"/>
      <scheme val="minor"/>
    </font>
    <font>
      <sz val="11"/>
      <color theme="4"/>
      <name val="Calibri"/>
      <family val="2"/>
      <scheme val="minor"/>
    </font>
    <font>
      <b/>
      <sz val="10"/>
      <name val="Calibri"/>
      <family val="2"/>
      <scheme val="minor"/>
    </font>
    <font>
      <b/>
      <vertAlign val="superscript"/>
      <sz val="12"/>
      <color theme="0"/>
      <name val="Calibri"/>
      <family val="2"/>
      <scheme val="minor"/>
    </font>
    <font>
      <b/>
      <i/>
      <sz val="11"/>
      <color theme="0"/>
      <name val="Calibri"/>
      <family val="2"/>
      <scheme val="minor"/>
    </font>
    <font>
      <i/>
      <sz val="10"/>
      <color rgb="FFFF0000"/>
      <name val="Calibri"/>
      <family val="2"/>
      <scheme val="minor"/>
    </font>
    <font>
      <u/>
      <sz val="10"/>
      <color theme="1"/>
      <name val="Calibri"/>
      <family val="2"/>
      <scheme val="minor"/>
    </font>
    <font>
      <u/>
      <sz val="11"/>
      <color theme="1"/>
      <name val="Calibri"/>
      <family val="2"/>
      <scheme val="minor"/>
    </font>
    <font>
      <i/>
      <sz val="12"/>
      <name val="Calibri"/>
      <family val="2"/>
      <scheme val="minor"/>
    </font>
    <font>
      <sz val="12"/>
      <name val="Calibri"/>
      <family val="2"/>
      <scheme val="minor"/>
    </font>
    <font>
      <b/>
      <sz val="16"/>
      <name val="Calibri"/>
      <family val="2"/>
      <scheme val="minor"/>
    </font>
    <font>
      <u/>
      <sz val="11"/>
      <color theme="10"/>
      <name val="Calibri"/>
      <family val="2"/>
      <scheme val="minor"/>
    </font>
    <font>
      <sz val="10"/>
      <name val="Calibri"/>
      <family val="2"/>
    </font>
  </fonts>
  <fills count="29">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rgb="FF0070C0"/>
        <bgColor indexed="64"/>
      </patternFill>
    </fill>
    <fill>
      <patternFill patternType="solid">
        <fgColor theme="3"/>
        <bgColor indexed="64"/>
      </patternFill>
    </fill>
    <fill>
      <patternFill patternType="solid">
        <fgColor theme="1"/>
        <bgColor indexed="64"/>
      </patternFill>
    </fill>
    <fill>
      <patternFill patternType="solid">
        <fgColor rgb="FF162E51"/>
        <bgColor indexed="64"/>
      </patternFill>
    </fill>
    <fill>
      <patternFill patternType="solid">
        <fgColor rgb="FF005EA2"/>
        <bgColor indexed="64"/>
      </patternFill>
    </fill>
    <fill>
      <patternFill patternType="solid">
        <fgColor rgb="FFD9E8F6"/>
        <bgColor indexed="64"/>
      </patternFill>
    </fill>
    <fill>
      <patternFill patternType="solid">
        <fgColor rgb="FFDFE1E2"/>
        <bgColor indexed="64"/>
      </patternFill>
    </fill>
    <fill>
      <patternFill patternType="solid">
        <fgColor rgb="FFF0F0F0"/>
        <bgColor indexed="64"/>
      </patternFill>
    </fill>
    <fill>
      <patternFill patternType="solid">
        <fgColor rgb="FF97D4EA"/>
        <bgColor indexed="64"/>
      </patternFill>
    </fill>
    <fill>
      <patternFill patternType="solid">
        <fgColor theme="9"/>
        <bgColor indexed="64"/>
      </patternFill>
    </fill>
    <fill>
      <patternFill patternType="solid">
        <fgColor theme="4"/>
        <bgColor indexed="64"/>
      </patternFill>
    </fill>
    <fill>
      <patternFill patternType="solid">
        <fgColor rgb="FF97D4E4"/>
        <bgColor indexed="64"/>
      </patternFill>
    </fill>
    <fill>
      <patternFill patternType="solid">
        <fgColor theme="2"/>
        <bgColor indexed="64"/>
      </patternFill>
    </fill>
    <fill>
      <patternFill patternType="solid">
        <fgColor theme="0" tint="-0.34998626667073579"/>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rgb="FFFFF2CC"/>
        <bgColor indexed="64"/>
      </patternFill>
    </fill>
    <fill>
      <patternFill patternType="solid">
        <fgColor rgb="FFF2F2F2"/>
        <bgColor indexed="64"/>
      </patternFill>
    </fill>
    <fill>
      <patternFill patternType="solid">
        <fgColor theme="5" tint="0.59999389629810485"/>
        <bgColor indexed="64"/>
      </patternFill>
    </fill>
    <fill>
      <patternFill patternType="solid">
        <fgColor theme="9" tint="0.59999389629810485"/>
        <bgColor indexed="64"/>
      </patternFill>
    </fill>
    <fill>
      <patternFill patternType="solid">
        <fgColor rgb="FFD9E8F8"/>
        <bgColor indexed="64"/>
      </patternFill>
    </fill>
    <fill>
      <patternFill patternType="solid">
        <fgColor rgb="FFC97CE8"/>
        <bgColor indexed="64"/>
      </patternFill>
    </fill>
    <fill>
      <patternFill patternType="solid">
        <fgColor rgb="FFBC5CE2"/>
        <bgColor indexed="64"/>
      </patternFill>
    </fill>
  </fills>
  <borders count="6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theme="0"/>
      </left>
      <right style="thin">
        <color theme="0"/>
      </right>
      <top style="thin">
        <color theme="0"/>
      </top>
      <bottom style="thin">
        <color theme="0"/>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auto="1"/>
      </left>
      <right/>
      <top style="thin">
        <color theme="1"/>
      </top>
      <bottom style="thin">
        <color theme="1"/>
      </bottom>
      <diagonal/>
    </border>
    <border>
      <left/>
      <right style="thin">
        <color auto="1"/>
      </right>
      <top style="thin">
        <color theme="1"/>
      </top>
      <bottom style="thin">
        <color theme="1"/>
      </bottom>
      <diagonal/>
    </border>
    <border>
      <left/>
      <right/>
      <top style="thin">
        <color theme="1"/>
      </top>
      <bottom/>
      <diagonal/>
    </border>
    <border>
      <left/>
      <right/>
      <top/>
      <bottom style="thin">
        <color theme="1"/>
      </bottom>
      <diagonal/>
    </border>
    <border>
      <left/>
      <right style="thin">
        <color indexed="64"/>
      </right>
      <top/>
      <bottom style="thin">
        <color theme="1"/>
      </bottom>
      <diagonal/>
    </border>
    <border>
      <left style="thin">
        <color indexed="64"/>
      </left>
      <right/>
      <top/>
      <bottom style="thin">
        <color theme="1"/>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hair">
        <color indexed="64"/>
      </right>
      <top style="hair">
        <color auto="1"/>
      </top>
      <bottom style="hair">
        <color auto="1"/>
      </bottom>
      <diagonal/>
    </border>
    <border>
      <left style="hair">
        <color indexed="64"/>
      </left>
      <right style="hair">
        <color indexed="64"/>
      </right>
      <top style="hair">
        <color auto="1"/>
      </top>
      <bottom style="hair">
        <color auto="1"/>
      </bottom>
      <diagonal/>
    </border>
    <border>
      <left style="hair">
        <color indexed="64"/>
      </left>
      <right style="hair">
        <color indexed="64"/>
      </right>
      <top style="hair">
        <color auto="1"/>
      </top>
      <bottom/>
      <diagonal/>
    </border>
    <border>
      <left style="hair">
        <color indexed="64"/>
      </left>
      <right style="hair">
        <color indexed="64"/>
      </right>
      <top/>
      <bottom style="hair">
        <color auto="1"/>
      </bottom>
      <diagonal/>
    </border>
    <border>
      <left style="thin">
        <color indexed="64"/>
      </left>
      <right style="hair">
        <color indexed="64"/>
      </right>
      <top style="hair">
        <color auto="1"/>
      </top>
      <bottom style="hair">
        <color auto="1"/>
      </bottom>
      <diagonal/>
    </border>
    <border>
      <left style="hair">
        <color indexed="64"/>
      </left>
      <right style="thin">
        <color indexed="64"/>
      </right>
      <top style="hair">
        <color auto="1"/>
      </top>
      <bottom style="hair">
        <color auto="1"/>
      </bottom>
      <diagonal/>
    </border>
    <border>
      <left style="thin">
        <color indexed="64"/>
      </left>
      <right style="thin">
        <color indexed="64"/>
      </right>
      <top style="hair">
        <color auto="1"/>
      </top>
      <bottom style="hair">
        <color auto="1"/>
      </bottom>
      <diagonal/>
    </border>
    <border>
      <left style="thin">
        <color rgb="FFF8F8F8"/>
      </left>
      <right style="thin">
        <color rgb="FFF8F8F8"/>
      </right>
      <top/>
      <bottom/>
      <diagonal/>
    </border>
    <border>
      <left/>
      <right style="medium">
        <color auto="1"/>
      </right>
      <top/>
      <bottom/>
      <diagonal/>
    </border>
    <border>
      <left/>
      <right style="thin">
        <color rgb="FFF8F8F8"/>
      </right>
      <top/>
      <bottom/>
      <diagonal/>
    </border>
    <border>
      <left style="thin">
        <color rgb="FFF8F8F8"/>
      </left>
      <right style="medium">
        <color auto="1"/>
      </right>
      <top/>
      <bottom/>
      <diagonal/>
    </border>
    <border>
      <left style="hair">
        <color indexed="64"/>
      </left>
      <right style="medium">
        <color auto="1"/>
      </right>
      <top style="hair">
        <color auto="1"/>
      </top>
      <bottom style="hair">
        <color auto="1"/>
      </bottom>
      <diagonal/>
    </border>
    <border>
      <left style="thin">
        <color indexed="64"/>
      </left>
      <right style="thin">
        <color indexed="64"/>
      </right>
      <top/>
      <bottom style="hair">
        <color auto="1"/>
      </bottom>
      <diagonal/>
    </border>
    <border>
      <left style="medium">
        <color indexed="64"/>
      </left>
      <right style="thin">
        <color rgb="FFF8F8F8"/>
      </right>
      <top style="medium">
        <color indexed="64"/>
      </top>
      <bottom/>
      <diagonal/>
    </border>
    <border>
      <left style="thin">
        <color rgb="FFF8F8F8"/>
      </left>
      <right style="thin">
        <color rgb="FFF8F8F8"/>
      </right>
      <top style="medium">
        <color indexed="64"/>
      </top>
      <bottom/>
      <diagonal/>
    </border>
    <border>
      <left style="thin">
        <color rgb="FFF8F8F8"/>
      </left>
      <right style="medium">
        <color rgb="FF162E51"/>
      </right>
      <top style="medium">
        <color indexed="64"/>
      </top>
      <bottom/>
      <diagonal/>
    </border>
    <border>
      <left/>
      <right style="thin">
        <color rgb="FFF8F8F8"/>
      </right>
      <top style="medium">
        <color indexed="64"/>
      </top>
      <bottom/>
      <diagonal/>
    </border>
    <border>
      <left style="thin">
        <color rgb="FFF8F8F8"/>
      </left>
      <right style="medium">
        <color indexed="64"/>
      </right>
      <top style="medium">
        <color indexed="64"/>
      </top>
      <bottom/>
      <diagonal/>
    </border>
    <border>
      <left style="medium">
        <color indexed="64"/>
      </left>
      <right style="thin">
        <color rgb="FFF8F8F8"/>
      </right>
      <top/>
      <bottom/>
      <diagonal/>
    </border>
    <border>
      <left style="medium">
        <color indexed="64"/>
      </left>
      <right style="thin">
        <color rgb="FFF8F8F8"/>
      </right>
      <top/>
      <bottom style="double">
        <color indexed="64"/>
      </bottom>
      <diagonal/>
    </border>
    <border>
      <left style="thin">
        <color rgb="FFF8F8F8"/>
      </left>
      <right style="thin">
        <color rgb="FFF8F8F8"/>
      </right>
      <top/>
      <bottom style="double">
        <color indexed="64"/>
      </bottom>
      <diagonal/>
    </border>
    <border>
      <left style="thin">
        <color rgb="FFF8F8F8"/>
      </left>
      <right/>
      <top/>
      <bottom style="double">
        <color indexed="64"/>
      </bottom>
      <diagonal/>
    </border>
    <border>
      <left/>
      <right style="thin">
        <color rgb="FFF8F8F8"/>
      </right>
      <top style="thin">
        <color rgb="FFF8F8F8"/>
      </top>
      <bottom style="double">
        <color indexed="64"/>
      </bottom>
      <diagonal/>
    </border>
    <border>
      <left style="thin">
        <color rgb="FFF8F8F8"/>
      </left>
      <right style="thin">
        <color rgb="FFF8F8F8"/>
      </right>
      <top style="thin">
        <color rgb="FFF8F8F8"/>
      </top>
      <bottom style="double">
        <color indexed="64"/>
      </bottom>
      <diagonal/>
    </border>
    <border>
      <left/>
      <right style="thin">
        <color rgb="FFF8F8F8"/>
      </right>
      <top/>
      <bottom style="double">
        <color indexed="64"/>
      </bottom>
      <diagonal/>
    </border>
    <border>
      <left style="thin">
        <color rgb="FFF8F8F8"/>
      </left>
      <right style="medium">
        <color indexed="64"/>
      </right>
      <top/>
      <bottom style="double">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s>
  <cellStyleXfs count="5">
    <xf numFmtId="0" fontId="0" fillId="0" borderId="0"/>
    <xf numFmtId="43" fontId="13" fillId="0" borderId="0" applyFont="0" applyFill="0" applyBorder="0" applyAlignment="0" applyProtection="0"/>
    <xf numFmtId="0" fontId="14" fillId="6" borderId="19">
      <alignment horizontal="center" vertical="center" wrapText="1"/>
    </xf>
    <xf numFmtId="0" fontId="34" fillId="0" borderId="0" applyNumberFormat="0" applyFill="0" applyBorder="0" applyAlignment="0" applyProtection="0"/>
    <xf numFmtId="0" fontId="35" fillId="0" borderId="0"/>
  </cellStyleXfs>
  <cellXfs count="464">
    <xf numFmtId="0" fontId="0" fillId="0" borderId="0" xfId="0"/>
    <xf numFmtId="0" fontId="0" fillId="0" borderId="1" xfId="0" applyBorder="1" applyAlignment="1">
      <alignment vertical="center" wrapText="1"/>
    </xf>
    <xf numFmtId="0" fontId="0" fillId="0" borderId="0" xfId="0" applyAlignment="1">
      <alignment vertical="center"/>
    </xf>
    <xf numFmtId="0" fontId="2" fillId="0" borderId="1" xfId="0" applyFont="1" applyBorder="1" applyAlignment="1">
      <alignment horizontal="left" vertical="center" wrapText="1" indent="1"/>
    </xf>
    <xf numFmtId="0" fontId="0" fillId="2" borderId="0" xfId="0" applyFill="1" applyAlignment="1" applyProtection="1">
      <alignment horizontal="center" vertical="center" wrapText="1" readingOrder="1"/>
      <protection locked="0"/>
    </xf>
    <xf numFmtId="0" fontId="0" fillId="0" borderId="0" xfId="0" applyAlignment="1">
      <alignment wrapText="1"/>
    </xf>
    <xf numFmtId="0" fontId="0" fillId="0" borderId="1" xfId="0" applyBorder="1" applyAlignment="1">
      <alignment vertical="top" wrapText="1"/>
    </xf>
    <xf numFmtId="0" fontId="2" fillId="0" borderId="0" xfId="0" applyFont="1" applyAlignment="1">
      <alignment vertical="center"/>
    </xf>
    <xf numFmtId="0" fontId="0" fillId="2" borderId="0" xfId="0" applyFill="1"/>
    <xf numFmtId="0" fontId="5" fillId="0" borderId="0" xfId="0" applyFont="1" applyAlignment="1">
      <alignment vertical="top" wrapText="1"/>
    </xf>
    <xf numFmtId="0" fontId="10" fillId="2" borderId="0" xfId="0" applyFont="1" applyFill="1"/>
    <xf numFmtId="0" fontId="16" fillId="2" borderId="0" xfId="0" applyFont="1" applyFill="1" applyAlignment="1">
      <alignment vertical="top" wrapText="1"/>
    </xf>
    <xf numFmtId="0" fontId="9" fillId="2" borderId="0" xfId="0" applyFont="1" applyFill="1" applyAlignment="1">
      <alignment vertical="center"/>
    </xf>
    <xf numFmtId="0" fontId="10" fillId="2" borderId="0" xfId="0" applyFont="1" applyFill="1" applyAlignment="1">
      <alignment vertical="center"/>
    </xf>
    <xf numFmtId="0" fontId="0" fillId="2" borderId="16" xfId="0" applyFill="1" applyBorder="1" applyAlignment="1">
      <alignment vertical="center"/>
    </xf>
    <xf numFmtId="0" fontId="0" fillId="2" borderId="16" xfId="0" applyFill="1" applyBorder="1" applyAlignment="1">
      <alignment vertical="center" wrapText="1"/>
    </xf>
    <xf numFmtId="0" fontId="3" fillId="2" borderId="0" xfId="0" applyFont="1" applyFill="1"/>
    <xf numFmtId="0" fontId="1" fillId="0" borderId="0" xfId="0" applyFont="1"/>
    <xf numFmtId="0" fontId="10" fillId="2" borderId="7" xfId="0" applyFont="1" applyFill="1" applyBorder="1" applyAlignment="1">
      <alignment vertical="center" wrapText="1"/>
    </xf>
    <xf numFmtId="0" fontId="10" fillId="2" borderId="6" xfId="0" applyFont="1" applyFill="1" applyBorder="1" applyAlignment="1">
      <alignment vertical="center" wrapText="1"/>
    </xf>
    <xf numFmtId="0" fontId="0" fillId="2" borderId="0" xfId="0" applyFill="1" applyAlignment="1">
      <alignment vertical="center"/>
    </xf>
    <xf numFmtId="0" fontId="2" fillId="2" borderId="0" xfId="0" applyFont="1" applyFill="1"/>
    <xf numFmtId="0" fontId="19" fillId="0" borderId="0" xfId="0" applyFont="1" applyAlignment="1">
      <alignment vertical="top" wrapText="1"/>
    </xf>
    <xf numFmtId="0" fontId="12" fillId="0" borderId="0" xfId="0" applyFont="1" applyAlignment="1">
      <alignment vertical="center"/>
    </xf>
    <xf numFmtId="0" fontId="1" fillId="2" borderId="0" xfId="0" applyFont="1" applyFill="1"/>
    <xf numFmtId="0" fontId="1" fillId="0" borderId="0" xfId="0" applyFont="1" applyAlignment="1">
      <alignment vertical="center"/>
    </xf>
    <xf numFmtId="0" fontId="0" fillId="0" borderId="0" xfId="0" applyAlignment="1">
      <alignment vertical="top"/>
    </xf>
    <xf numFmtId="0" fontId="12" fillId="0" borderId="0" xfId="0" applyFont="1"/>
    <xf numFmtId="0" fontId="0" fillId="2" borderId="15" xfId="0" applyFill="1" applyBorder="1" applyAlignment="1">
      <alignment horizontal="left" vertical="top"/>
    </xf>
    <xf numFmtId="0" fontId="0" fillId="2" borderId="0" xfId="0" applyFill="1" applyAlignment="1">
      <alignment horizontal="left" vertical="top"/>
    </xf>
    <xf numFmtId="0" fontId="2" fillId="2" borderId="15" xfId="0" applyFont="1" applyFill="1" applyBorder="1" applyAlignment="1">
      <alignment horizontal="left" vertical="top"/>
    </xf>
    <xf numFmtId="0" fontId="0" fillId="3" borderId="0" xfId="0" applyFill="1"/>
    <xf numFmtId="0" fontId="2" fillId="0" borderId="5" xfId="0" applyFont="1" applyBorder="1" applyAlignment="1">
      <alignment horizontal="center" vertical="center" wrapText="1"/>
    </xf>
    <xf numFmtId="164" fontId="0" fillId="2" borderId="0" xfId="0" applyNumberFormat="1" applyFill="1" applyAlignment="1">
      <alignment horizontal="left" vertical="center"/>
    </xf>
    <xf numFmtId="0" fontId="0" fillId="0" borderId="0" xfId="0" applyAlignment="1">
      <alignment horizontal="left" vertical="center" wrapText="1"/>
    </xf>
    <xf numFmtId="0" fontId="2" fillId="0" borderId="0" xfId="0" applyFont="1"/>
    <xf numFmtId="0" fontId="2" fillId="0" borderId="22" xfId="0" applyFont="1" applyBorder="1"/>
    <xf numFmtId="0" fontId="1" fillId="2" borderId="0" xfId="0" applyFont="1" applyFill="1" applyAlignment="1">
      <alignment vertical="center"/>
    </xf>
    <xf numFmtId="0" fontId="0" fillId="2" borderId="14" xfId="0" applyFill="1" applyBorder="1" applyAlignment="1">
      <alignment horizontal="left" vertical="center" wrapText="1"/>
    </xf>
    <xf numFmtId="0" fontId="0" fillId="2" borderId="13" xfId="0" applyFill="1" applyBorder="1"/>
    <xf numFmtId="0" fontId="0" fillId="2" borderId="24" xfId="0" applyFill="1" applyBorder="1"/>
    <xf numFmtId="0" fontId="0" fillId="2" borderId="0" xfId="0" applyFill="1" applyAlignment="1">
      <alignment vertical="top"/>
    </xf>
    <xf numFmtId="0" fontId="0" fillId="2" borderId="0" xfId="0" applyFill="1" applyAlignment="1">
      <alignment horizontal="left" vertical="center" wrapText="1"/>
    </xf>
    <xf numFmtId="0" fontId="17" fillId="2" borderId="0" xfId="0" applyFont="1" applyFill="1" applyAlignment="1">
      <alignment horizontal="left" vertical="center"/>
    </xf>
    <xf numFmtId="0" fontId="17" fillId="2" borderId="9" xfId="0" applyFont="1" applyFill="1" applyBorder="1" applyAlignment="1">
      <alignment horizontal="left" vertical="center"/>
    </xf>
    <xf numFmtId="0" fontId="0" fillId="0" borderId="6" xfId="0" applyBorder="1" applyAlignment="1">
      <alignment vertical="center"/>
    </xf>
    <xf numFmtId="0" fontId="0" fillId="2" borderId="6" xfId="0" applyFill="1" applyBorder="1" applyAlignment="1">
      <alignment vertical="center"/>
    </xf>
    <xf numFmtId="0" fontId="0" fillId="2" borderId="14" xfId="0" applyFill="1" applyBorder="1" applyAlignment="1">
      <alignment vertical="center" wrapText="1"/>
    </xf>
    <xf numFmtId="0" fontId="0" fillId="2" borderId="0" xfId="0" applyFill="1" applyAlignment="1">
      <alignment vertical="center" wrapText="1"/>
    </xf>
    <xf numFmtId="0" fontId="2" fillId="2" borderId="9" xfId="0" applyFont="1" applyFill="1" applyBorder="1" applyAlignment="1">
      <alignment vertical="top" wrapText="1"/>
    </xf>
    <xf numFmtId="0" fontId="17" fillId="2" borderId="9" xfId="0" applyFont="1" applyFill="1" applyBorder="1" applyAlignment="1">
      <alignment vertical="top" wrapText="1"/>
    </xf>
    <xf numFmtId="0" fontId="0" fillId="2" borderId="9" xfId="0" applyFill="1" applyBorder="1" applyAlignment="1">
      <alignment horizontal="left" vertical="top" wrapText="1"/>
    </xf>
    <xf numFmtId="0" fontId="0" fillId="2" borderId="15" xfId="0" applyFill="1" applyBorder="1" applyAlignment="1">
      <alignment vertical="center" wrapText="1"/>
    </xf>
    <xf numFmtId="0" fontId="0" fillId="2" borderId="15" xfId="0" applyFill="1" applyBorder="1"/>
    <xf numFmtId="0" fontId="1" fillId="0" borderId="0" xfId="0" applyFont="1" applyAlignment="1">
      <alignment vertical="top"/>
    </xf>
    <xf numFmtId="0" fontId="14" fillId="5" borderId="1" xfId="0" applyFont="1" applyFill="1" applyBorder="1" applyAlignment="1">
      <alignment horizontal="center" vertical="center" wrapText="1"/>
    </xf>
    <xf numFmtId="0" fontId="23" fillId="0" borderId="0" xfId="0" applyFont="1"/>
    <xf numFmtId="0" fontId="9" fillId="3" borderId="4" xfId="0" applyFont="1" applyFill="1" applyBorder="1" applyAlignment="1" applyProtection="1">
      <alignment horizontal="left" vertical="center" wrapText="1"/>
      <protection locked="0"/>
    </xf>
    <xf numFmtId="37" fontId="9" fillId="3" borderId="12" xfId="1" applyNumberFormat="1" applyFont="1" applyFill="1" applyBorder="1" applyAlignment="1" applyProtection="1">
      <alignment horizontal="left" vertical="center" wrapText="1"/>
      <protection locked="0"/>
    </xf>
    <xf numFmtId="0" fontId="9" fillId="3" borderId="4" xfId="0" applyFont="1" applyFill="1" applyBorder="1" applyAlignment="1" applyProtection="1">
      <alignment vertical="center" wrapText="1"/>
      <protection locked="0"/>
    </xf>
    <xf numFmtId="0" fontId="14" fillId="7" borderId="0" xfId="0" applyFont="1" applyFill="1"/>
    <xf numFmtId="0" fontId="0" fillId="7" borderId="0" xfId="0" applyFill="1"/>
    <xf numFmtId="0" fontId="14" fillId="7" borderId="15" xfId="0" applyFont="1" applyFill="1" applyBorder="1"/>
    <xf numFmtId="0" fontId="0" fillId="0" borderId="15" xfId="0" applyBorder="1"/>
    <xf numFmtId="0" fontId="2" fillId="0" borderId="15" xfId="0" applyFont="1" applyBorder="1"/>
    <xf numFmtId="0" fontId="2" fillId="0" borderId="0" xfId="0" applyFont="1" applyAlignment="1">
      <alignment wrapText="1"/>
    </xf>
    <xf numFmtId="0" fontId="0" fillId="2" borderId="0" xfId="0" applyFill="1" applyAlignment="1">
      <alignment vertical="top" wrapText="1"/>
    </xf>
    <xf numFmtId="0" fontId="0" fillId="2" borderId="15" xfId="0" applyFill="1" applyBorder="1" applyAlignment="1">
      <alignment vertical="top" wrapText="1"/>
    </xf>
    <xf numFmtId="0" fontId="0" fillId="2" borderId="14" xfId="0" applyFill="1" applyBorder="1" applyAlignment="1">
      <alignment horizontal="left" vertical="center" wrapText="1" indent="1"/>
    </xf>
    <xf numFmtId="0" fontId="14" fillId="5" borderId="0" xfId="0" applyFont="1" applyFill="1" applyAlignment="1">
      <alignment horizontal="center" vertical="center" wrapText="1"/>
    </xf>
    <xf numFmtId="0" fontId="0" fillId="0" borderId="15" xfId="0" applyBorder="1" applyAlignment="1">
      <alignment vertical="center" wrapText="1"/>
    </xf>
    <xf numFmtId="0" fontId="0" fillId="2" borderId="14" xfId="0" applyFill="1" applyBorder="1" applyAlignment="1">
      <alignment horizontal="left" vertical="top" wrapText="1"/>
    </xf>
    <xf numFmtId="0" fontId="0" fillId="2" borderId="15" xfId="0" applyFill="1" applyBorder="1" applyAlignment="1">
      <alignment horizontal="left" vertical="top" wrapText="1"/>
    </xf>
    <xf numFmtId="0" fontId="0" fillId="0" borderId="1" xfId="0" quotePrefix="1" applyBorder="1" applyAlignment="1">
      <alignment vertical="center" wrapText="1"/>
    </xf>
    <xf numFmtId="0" fontId="24" fillId="0" borderId="0" xfId="0" applyFont="1"/>
    <xf numFmtId="0" fontId="17" fillId="10" borderId="7" xfId="0" applyFont="1" applyFill="1" applyBorder="1" applyAlignment="1" applyProtection="1">
      <alignment horizontal="left" vertical="top" wrapText="1"/>
      <protection locked="0"/>
    </xf>
    <xf numFmtId="0" fontId="24" fillId="2" borderId="0" xfId="0" applyFont="1" applyFill="1"/>
    <xf numFmtId="0" fontId="24" fillId="0" borderId="0" xfId="0" applyFont="1" applyAlignment="1">
      <alignment vertical="center"/>
    </xf>
    <xf numFmtId="0" fontId="17" fillId="3" borderId="7" xfId="0" applyFont="1" applyFill="1" applyBorder="1" applyAlignment="1" applyProtection="1">
      <alignment horizontal="left" vertical="top" wrapText="1"/>
      <protection locked="0"/>
    </xf>
    <xf numFmtId="0" fontId="0" fillId="2" borderId="0" xfId="0" applyFill="1" applyAlignment="1">
      <alignment horizontal="left" vertical="top" wrapText="1"/>
    </xf>
    <xf numFmtId="0" fontId="0" fillId="2" borderId="15" xfId="0" applyFill="1" applyBorder="1" applyAlignment="1">
      <alignment horizontal="left" vertical="center" wrapText="1"/>
    </xf>
    <xf numFmtId="0" fontId="24" fillId="0" borderId="0" xfId="0" applyFont="1" applyAlignment="1">
      <alignment vertical="top"/>
    </xf>
    <xf numFmtId="0" fontId="0" fillId="2" borderId="14" xfId="0" applyFill="1" applyBorder="1" applyAlignment="1">
      <alignment horizontal="left" vertical="center" indent="1"/>
    </xf>
    <xf numFmtId="0" fontId="10" fillId="3" borderId="4" xfId="0" applyFont="1" applyFill="1" applyBorder="1" applyAlignment="1" applyProtection="1">
      <alignment vertical="center" wrapText="1"/>
      <protection locked="0"/>
    </xf>
    <xf numFmtId="0" fontId="10" fillId="0" borderId="0" xfId="0" applyFont="1"/>
    <xf numFmtId="0" fontId="0" fillId="2" borderId="14" xfId="0" applyFill="1" applyBorder="1" applyAlignment="1">
      <alignment vertical="top" wrapText="1"/>
    </xf>
    <xf numFmtId="0" fontId="10" fillId="2" borderId="14" xfId="0" applyFont="1" applyFill="1" applyBorder="1" applyAlignment="1">
      <alignment horizontal="left" vertical="center" wrapText="1"/>
    </xf>
    <xf numFmtId="0" fontId="10" fillId="2" borderId="0" xfId="0" applyFont="1" applyFill="1" applyAlignment="1">
      <alignment horizontal="left" vertical="center" wrapText="1"/>
    </xf>
    <xf numFmtId="0" fontId="10" fillId="2" borderId="15" xfId="0" applyFont="1" applyFill="1" applyBorder="1" applyAlignment="1">
      <alignment horizontal="left" vertical="center" wrapText="1"/>
    </xf>
    <xf numFmtId="0" fontId="14" fillId="14" borderId="0" xfId="0" applyFont="1" applyFill="1"/>
    <xf numFmtId="0" fontId="14" fillId="15" borderId="0" xfId="0" applyFont="1" applyFill="1"/>
    <xf numFmtId="0" fontId="0" fillId="0" borderId="0" xfId="0" quotePrefix="1" applyAlignment="1">
      <alignment vertical="center" wrapText="1"/>
    </xf>
    <xf numFmtId="0" fontId="0" fillId="0" borderId="0" xfId="0" applyAlignment="1">
      <alignment horizontal="left" vertical="center" wrapText="1" indent="1"/>
    </xf>
    <xf numFmtId="0" fontId="14" fillId="9" borderId="1" xfId="0" applyFont="1" applyFill="1" applyBorder="1" applyAlignment="1">
      <alignment horizontal="center" vertical="center"/>
    </xf>
    <xf numFmtId="0" fontId="0" fillId="2" borderId="8" xfId="0" applyFill="1" applyBorder="1" applyAlignment="1">
      <alignment horizontal="left" vertical="center" wrapText="1"/>
    </xf>
    <xf numFmtId="3" fontId="0" fillId="13" borderId="1" xfId="0" applyNumberFormat="1" applyFill="1" applyBorder="1" applyAlignment="1" applyProtection="1">
      <alignment horizontal="center" vertical="center"/>
      <protection locked="0"/>
    </xf>
    <xf numFmtId="0" fontId="6" fillId="10" borderId="32" xfId="0" applyFont="1" applyFill="1" applyBorder="1" applyAlignment="1" applyProtection="1">
      <alignment horizontal="center" vertical="center" wrapText="1" readingOrder="1"/>
      <protection locked="0"/>
    </xf>
    <xf numFmtId="14" fontId="6" fillId="10" borderId="32" xfId="0" applyNumberFormat="1" applyFont="1" applyFill="1" applyBorder="1" applyAlignment="1" applyProtection="1">
      <alignment horizontal="center" vertical="center" wrapText="1" readingOrder="1"/>
      <protection locked="0"/>
    </xf>
    <xf numFmtId="0" fontId="2" fillId="2" borderId="9" xfId="0" applyFont="1" applyFill="1" applyBorder="1" applyAlignment="1">
      <alignment horizontal="right" vertical="center" wrapText="1"/>
    </xf>
    <xf numFmtId="3" fontId="0" fillId="2" borderId="7" xfId="0" applyNumberFormat="1" applyFill="1" applyBorder="1" applyAlignment="1">
      <alignment horizontal="right" vertical="center"/>
    </xf>
    <xf numFmtId="3" fontId="0" fillId="0" borderId="6" xfId="0" applyNumberFormat="1" applyBorder="1" applyAlignment="1">
      <alignment horizontal="center" vertical="center"/>
    </xf>
    <xf numFmtId="0" fontId="6" fillId="10" borderId="34" xfId="0" applyFont="1" applyFill="1" applyBorder="1" applyAlignment="1" applyProtection="1">
      <alignment horizontal="center" vertical="center" wrapText="1" readingOrder="1"/>
      <protection locked="0"/>
    </xf>
    <xf numFmtId="0" fontId="6" fillId="10" borderId="35" xfId="0" applyFont="1" applyFill="1" applyBorder="1" applyAlignment="1" applyProtection="1">
      <alignment horizontal="center" vertical="center" wrapText="1" readingOrder="1"/>
      <protection locked="0"/>
    </xf>
    <xf numFmtId="0" fontId="6" fillId="10" borderId="36" xfId="0" applyFont="1" applyFill="1" applyBorder="1" applyAlignment="1" applyProtection="1">
      <alignment horizontal="center" vertical="center" wrapText="1" readingOrder="1"/>
      <protection locked="0"/>
    </xf>
    <xf numFmtId="0" fontId="6" fillId="16" borderId="35" xfId="0" applyFont="1" applyFill="1" applyBorder="1" applyAlignment="1" applyProtection="1">
      <alignment horizontal="center" vertical="center" wrapText="1" readingOrder="1"/>
      <protection locked="0"/>
    </xf>
    <xf numFmtId="0" fontId="10" fillId="2" borderId="14" xfId="0" applyFont="1" applyFill="1" applyBorder="1" applyAlignment="1">
      <alignment horizontal="left" vertical="center" wrapText="1" indent="1"/>
    </xf>
    <xf numFmtId="0" fontId="9" fillId="3" borderId="12" xfId="0" applyFont="1" applyFill="1" applyBorder="1" applyAlignment="1" applyProtection="1">
      <alignment horizontal="left" vertical="center" wrapText="1"/>
      <protection locked="0"/>
    </xf>
    <xf numFmtId="0" fontId="0" fillId="0" borderId="0" xfId="0" applyProtection="1">
      <protection locked="0"/>
    </xf>
    <xf numFmtId="0" fontId="8" fillId="0" borderId="0" xfId="0" applyFont="1"/>
    <xf numFmtId="0" fontId="28" fillId="0" borderId="0" xfId="0" applyFont="1"/>
    <xf numFmtId="0" fontId="29" fillId="0" borderId="0" xfId="0" applyFont="1" applyAlignment="1">
      <alignment wrapText="1"/>
    </xf>
    <xf numFmtId="0" fontId="8" fillId="0" borderId="0" xfId="0" applyFont="1" applyAlignment="1">
      <alignment wrapText="1"/>
    </xf>
    <xf numFmtId="0" fontId="30" fillId="0" borderId="0" xfId="0" applyFont="1"/>
    <xf numFmtId="2" fontId="6" fillId="10" borderId="32" xfId="0" applyNumberFormat="1" applyFont="1" applyFill="1" applyBorder="1" applyAlignment="1" applyProtection="1">
      <alignment horizontal="center" vertical="center" wrapText="1" readingOrder="1"/>
      <protection locked="0"/>
    </xf>
    <xf numFmtId="1" fontId="6" fillId="10" borderId="32" xfId="0" applyNumberFormat="1" applyFont="1" applyFill="1" applyBorder="1" applyAlignment="1" applyProtection="1">
      <alignment horizontal="center" vertical="center" wrapText="1" readingOrder="1"/>
      <protection locked="0"/>
    </xf>
    <xf numFmtId="0" fontId="31" fillId="2" borderId="0" xfId="0" applyFont="1" applyFill="1" applyAlignment="1">
      <alignment vertical="top" wrapText="1"/>
    </xf>
    <xf numFmtId="0" fontId="32" fillId="2" borderId="0" xfId="0" applyFont="1" applyFill="1" applyAlignment="1">
      <alignment vertical="top" wrapText="1"/>
    </xf>
    <xf numFmtId="0" fontId="6" fillId="16" borderId="32" xfId="0" applyFont="1" applyFill="1" applyBorder="1" applyAlignment="1" applyProtection="1">
      <alignment horizontal="center" vertical="center" wrapText="1" readingOrder="1"/>
      <protection locked="0"/>
    </xf>
    <xf numFmtId="14" fontId="10" fillId="0" borderId="0" xfId="0" applyNumberFormat="1" applyFont="1"/>
    <xf numFmtId="14" fontId="10" fillId="2" borderId="0" xfId="0" applyNumberFormat="1" applyFont="1" applyFill="1"/>
    <xf numFmtId="14" fontId="32" fillId="2" borderId="0" xfId="0" applyNumberFormat="1" applyFont="1" applyFill="1" applyAlignment="1">
      <alignment vertical="top" wrapText="1"/>
    </xf>
    <xf numFmtId="0" fontId="6" fillId="16" borderId="34" xfId="0" applyFont="1" applyFill="1" applyBorder="1" applyAlignment="1" applyProtection="1">
      <alignment horizontal="center" vertical="center" wrapText="1" readingOrder="1"/>
      <protection locked="0"/>
    </xf>
    <xf numFmtId="0" fontId="10" fillId="16" borderId="0" xfId="0" applyFont="1" applyFill="1"/>
    <xf numFmtId="49" fontId="10" fillId="2" borderId="0" xfId="0" applyNumberFormat="1" applyFont="1" applyFill="1"/>
    <xf numFmtId="1" fontId="10" fillId="2" borderId="0" xfId="0" applyNumberFormat="1" applyFont="1" applyFill="1"/>
    <xf numFmtId="2" fontId="10" fillId="2" borderId="0" xfId="0" applyNumberFormat="1" applyFont="1" applyFill="1"/>
    <xf numFmtId="1" fontId="32" fillId="2" borderId="0" xfId="0" applyNumberFormat="1" applyFont="1" applyFill="1" applyAlignment="1">
      <alignment vertical="top" wrapText="1"/>
    </xf>
    <xf numFmtId="2" fontId="32" fillId="2" borderId="0" xfId="0" applyNumberFormat="1" applyFont="1" applyFill="1" applyAlignment="1">
      <alignment vertical="top" wrapText="1"/>
    </xf>
    <xf numFmtId="0" fontId="10" fillId="2" borderId="0" xfId="0" applyFont="1" applyFill="1" applyAlignment="1">
      <alignment wrapText="1"/>
    </xf>
    <xf numFmtId="0" fontId="32" fillId="2" borderId="0" xfId="0" applyFont="1" applyFill="1" applyAlignment="1">
      <alignment vertical="top"/>
    </xf>
    <xf numFmtId="49" fontId="32" fillId="2" borderId="0" xfId="0" applyNumberFormat="1" applyFont="1" applyFill="1" applyAlignment="1">
      <alignment vertical="top" wrapText="1"/>
    </xf>
    <xf numFmtId="1" fontId="10" fillId="0" borderId="0" xfId="0" applyNumberFormat="1" applyFont="1"/>
    <xf numFmtId="2" fontId="10" fillId="0" borderId="0" xfId="0" applyNumberFormat="1" applyFont="1"/>
    <xf numFmtId="0" fontId="6" fillId="16" borderId="31" xfId="0" applyFont="1" applyFill="1" applyBorder="1" applyAlignment="1" applyProtection="1">
      <alignment horizontal="center" vertical="center" wrapText="1" readingOrder="1"/>
      <protection locked="0"/>
    </xf>
    <xf numFmtId="0" fontId="6" fillId="10" borderId="42" xfId="0" applyFont="1" applyFill="1" applyBorder="1" applyAlignment="1" applyProtection="1">
      <alignment horizontal="center" vertical="center" wrapText="1" readingOrder="1"/>
      <protection locked="0"/>
    </xf>
    <xf numFmtId="0" fontId="10" fillId="0" borderId="39" xfId="0" applyFont="1" applyBorder="1"/>
    <xf numFmtId="0" fontId="10" fillId="16" borderId="43" xfId="0" applyFont="1" applyFill="1" applyBorder="1" applyAlignment="1" applyProtection="1">
      <alignment horizontal="left" vertical="center" wrapText="1" readingOrder="1"/>
      <protection locked="0"/>
    </xf>
    <xf numFmtId="0" fontId="14" fillId="8" borderId="51" xfId="2" applyFill="1" applyBorder="1">
      <alignment horizontal="center" vertical="center" wrapText="1"/>
    </xf>
    <xf numFmtId="0" fontId="18" fillId="8" borderId="51" xfId="2" applyFont="1" applyFill="1" applyBorder="1">
      <alignment horizontal="center" vertical="center" wrapText="1"/>
    </xf>
    <xf numFmtId="0" fontId="18" fillId="8" borderId="53" xfId="2" applyFont="1" applyFill="1" applyBorder="1">
      <alignment horizontal="center" vertical="center" wrapText="1"/>
    </xf>
    <xf numFmtId="0" fontId="18" fillId="8" borderId="54" xfId="2" applyFont="1" applyFill="1" applyBorder="1">
      <alignment horizontal="center" vertical="center" wrapText="1"/>
    </xf>
    <xf numFmtId="0" fontId="2" fillId="19" borderId="0" xfId="0" applyFont="1" applyFill="1"/>
    <xf numFmtId="0" fontId="0" fillId="19" borderId="0" xfId="0" applyFill="1"/>
    <xf numFmtId="0" fontId="2" fillId="0" borderId="29" xfId="0" applyFont="1" applyBorder="1" applyAlignment="1">
      <alignment horizontal="center" vertical="center" wrapText="1"/>
    </xf>
    <xf numFmtId="0" fontId="2" fillId="19" borderId="1" xfId="0" applyFont="1" applyFill="1" applyBorder="1" applyAlignment="1">
      <alignment horizontal="center" vertical="center" wrapText="1"/>
    </xf>
    <xf numFmtId="0" fontId="0" fillId="19" borderId="1" xfId="0" applyFill="1" applyBorder="1"/>
    <xf numFmtId="0" fontId="0" fillId="20" borderId="9" xfId="0" applyFill="1" applyBorder="1"/>
    <xf numFmtId="0" fontId="0" fillId="20" borderId="13" xfId="0" applyFill="1" applyBorder="1"/>
    <xf numFmtId="0" fontId="10" fillId="21" borderId="57" xfId="0" applyFont="1" applyFill="1" applyBorder="1"/>
    <xf numFmtId="0" fontId="10" fillId="21" borderId="9" xfId="0" applyFont="1" applyFill="1" applyBorder="1"/>
    <xf numFmtId="0" fontId="10" fillId="21" borderId="58" xfId="0" applyFont="1" applyFill="1" applyBorder="1"/>
    <xf numFmtId="0" fontId="10" fillId="21" borderId="59" xfId="0" applyFont="1" applyFill="1" applyBorder="1"/>
    <xf numFmtId="0" fontId="10" fillId="21" borderId="13" xfId="0" applyFont="1" applyFill="1" applyBorder="1"/>
    <xf numFmtId="0" fontId="10" fillId="21" borderId="60" xfId="0" applyFont="1" applyFill="1" applyBorder="1"/>
    <xf numFmtId="0" fontId="0" fillId="4" borderId="57" xfId="0" applyFill="1" applyBorder="1"/>
    <xf numFmtId="0" fontId="0" fillId="4" borderId="9" xfId="0" applyFill="1" applyBorder="1"/>
    <xf numFmtId="0" fontId="0" fillId="4" borderId="58" xfId="0" applyFill="1" applyBorder="1"/>
    <xf numFmtId="0" fontId="0" fillId="4" borderId="59" xfId="0" applyFill="1" applyBorder="1"/>
    <xf numFmtId="0" fontId="0" fillId="4" borderId="13" xfId="0" applyFill="1" applyBorder="1"/>
    <xf numFmtId="0" fontId="0" fillId="4" borderId="60" xfId="0" applyFill="1" applyBorder="1"/>
    <xf numFmtId="0" fontId="0" fillId="3" borderId="9" xfId="0" applyFill="1" applyBorder="1"/>
    <xf numFmtId="0" fontId="0" fillId="20" borderId="61" xfId="0" applyFill="1" applyBorder="1"/>
    <xf numFmtId="0" fontId="0" fillId="20" borderId="62" xfId="0" applyFill="1" applyBorder="1"/>
    <xf numFmtId="0" fontId="0" fillId="20" borderId="63" xfId="0" applyFill="1" applyBorder="1"/>
    <xf numFmtId="0" fontId="0" fillId="20" borderId="64" xfId="0" applyFill="1" applyBorder="1"/>
    <xf numFmtId="0" fontId="0" fillId="20" borderId="10" xfId="0" applyFill="1" applyBorder="1"/>
    <xf numFmtId="0" fontId="0" fillId="20" borderId="65" xfId="0" applyFill="1" applyBorder="1"/>
    <xf numFmtId="0" fontId="10" fillId="21" borderId="64" xfId="0" applyFont="1" applyFill="1" applyBorder="1"/>
    <xf numFmtId="0" fontId="10" fillId="21" borderId="10" xfId="0" applyFont="1" applyFill="1" applyBorder="1"/>
    <xf numFmtId="0" fontId="10" fillId="21" borderId="65" xfId="0" applyFont="1" applyFill="1" applyBorder="1"/>
    <xf numFmtId="0" fontId="0" fillId="4" borderId="64" xfId="0" applyFill="1" applyBorder="1"/>
    <xf numFmtId="0" fontId="0" fillId="4" borderId="10" xfId="0" applyFill="1" applyBorder="1"/>
    <xf numFmtId="0" fontId="0" fillId="4" borderId="65" xfId="0" applyFill="1" applyBorder="1"/>
    <xf numFmtId="0" fontId="0" fillId="3" borderId="10" xfId="0" applyFill="1" applyBorder="1"/>
    <xf numFmtId="0" fontId="0" fillId="3" borderId="65" xfId="0" applyFill="1" applyBorder="1"/>
    <xf numFmtId="0" fontId="0" fillId="3" borderId="64" xfId="0" applyFill="1" applyBorder="1"/>
    <xf numFmtId="0" fontId="0" fillId="3" borderId="66" xfId="0" applyFill="1" applyBorder="1"/>
    <xf numFmtId="0" fontId="0" fillId="3" borderId="67" xfId="0" applyFill="1" applyBorder="1"/>
    <xf numFmtId="0" fontId="0" fillId="3" borderId="68" xfId="0" applyFill="1" applyBorder="1"/>
    <xf numFmtId="0" fontId="0" fillId="20" borderId="57" xfId="0" applyFill="1" applyBorder="1"/>
    <xf numFmtId="0" fontId="0" fillId="20" borderId="58" xfId="0" applyFill="1" applyBorder="1"/>
    <xf numFmtId="0" fontId="0" fillId="20" borderId="59" xfId="0" applyFill="1" applyBorder="1"/>
    <xf numFmtId="0" fontId="0" fillId="20" borderId="60" xfId="0" applyFill="1" applyBorder="1"/>
    <xf numFmtId="0" fontId="0" fillId="20" borderId="66" xfId="0" applyFill="1" applyBorder="1"/>
    <xf numFmtId="0" fontId="0" fillId="20" borderId="67" xfId="0" applyFill="1" applyBorder="1"/>
    <xf numFmtId="0" fontId="0" fillId="20" borderId="68" xfId="0" applyFill="1" applyBorder="1"/>
    <xf numFmtId="0" fontId="10" fillId="21" borderId="61" xfId="0" applyFont="1" applyFill="1" applyBorder="1"/>
    <xf numFmtId="0" fontId="10" fillId="21" borderId="62" xfId="0" applyFont="1" applyFill="1" applyBorder="1"/>
    <xf numFmtId="0" fontId="10" fillId="21" borderId="63" xfId="0" applyFont="1" applyFill="1" applyBorder="1"/>
    <xf numFmtId="0" fontId="10" fillId="21" borderId="66" xfId="0" applyFont="1" applyFill="1" applyBorder="1"/>
    <xf numFmtId="0" fontId="10" fillId="21" borderId="67" xfId="0" applyFont="1" applyFill="1" applyBorder="1"/>
    <xf numFmtId="0" fontId="10" fillId="21" borderId="68" xfId="0" applyFont="1" applyFill="1" applyBorder="1"/>
    <xf numFmtId="0" fontId="0" fillId="4" borderId="61" xfId="0" applyFill="1" applyBorder="1"/>
    <xf numFmtId="0" fontId="0" fillId="4" borderId="62" xfId="0" applyFill="1" applyBorder="1"/>
    <xf numFmtId="0" fontId="0" fillId="4" borderId="63" xfId="0" applyFill="1" applyBorder="1"/>
    <xf numFmtId="0" fontId="0" fillId="4" borderId="66" xfId="0" applyFill="1" applyBorder="1"/>
    <xf numFmtId="0" fontId="0" fillId="4" borderId="67" xfId="0" applyFill="1" applyBorder="1"/>
    <xf numFmtId="0" fontId="0" fillId="4" borderId="68" xfId="0" applyFill="1" applyBorder="1"/>
    <xf numFmtId="0" fontId="0" fillId="3" borderId="58" xfId="0" applyFill="1" applyBorder="1"/>
    <xf numFmtId="0" fontId="0" fillId="3" borderId="13" xfId="0" applyFill="1" applyBorder="1"/>
    <xf numFmtId="0" fontId="0" fillId="3" borderId="60" xfId="0" applyFill="1" applyBorder="1"/>
    <xf numFmtId="0" fontId="0" fillId="3" borderId="62" xfId="0" applyFill="1" applyBorder="1"/>
    <xf numFmtId="0" fontId="0" fillId="3" borderId="63" xfId="0" applyFill="1" applyBorder="1"/>
    <xf numFmtId="0" fontId="0" fillId="3" borderId="57" xfId="0" applyFill="1" applyBorder="1"/>
    <xf numFmtId="0" fontId="0" fillId="3" borderId="59" xfId="0" applyFill="1" applyBorder="1"/>
    <xf numFmtId="0" fontId="0" fillId="3" borderId="61" xfId="0" applyFill="1" applyBorder="1"/>
    <xf numFmtId="0" fontId="10" fillId="22" borderId="64" xfId="0" applyFont="1" applyFill="1" applyBorder="1"/>
    <xf numFmtId="0" fontId="0" fillId="22" borderId="13" xfId="0" applyFill="1" applyBorder="1"/>
    <xf numFmtId="0" fontId="0" fillId="22" borderId="10" xfId="0" applyFill="1" applyBorder="1"/>
    <xf numFmtId="0" fontId="0" fillId="22" borderId="9" xfId="0" applyFill="1" applyBorder="1"/>
    <xf numFmtId="0" fontId="0" fillId="22" borderId="62" xfId="0" applyFill="1" applyBorder="1"/>
    <xf numFmtId="0" fontId="0" fillId="22" borderId="67" xfId="0" applyFill="1" applyBorder="1"/>
    <xf numFmtId="0" fontId="0" fillId="23" borderId="10" xfId="0" applyFill="1" applyBorder="1"/>
    <xf numFmtId="0" fontId="0" fillId="23" borderId="13" xfId="0" applyFill="1" applyBorder="1"/>
    <xf numFmtId="0" fontId="0" fillId="23" borderId="9" xfId="0" applyFill="1" applyBorder="1"/>
    <xf numFmtId="0" fontId="0" fillId="23" borderId="62" xfId="0" applyFill="1" applyBorder="1"/>
    <xf numFmtId="0" fontId="0" fillId="23" borderId="67" xfId="0" applyFill="1" applyBorder="1"/>
    <xf numFmtId="0" fontId="0" fillId="19" borderId="61" xfId="0" applyFill="1" applyBorder="1"/>
    <xf numFmtId="0" fontId="0" fillId="19" borderId="62" xfId="0" applyFill="1" applyBorder="1"/>
    <xf numFmtId="0" fontId="0" fillId="19" borderId="63" xfId="0" applyFill="1" applyBorder="1"/>
    <xf numFmtId="0" fontId="0" fillId="19" borderId="64" xfId="0" applyFill="1" applyBorder="1"/>
    <xf numFmtId="0" fontId="0" fillId="19" borderId="10" xfId="0" applyFill="1" applyBorder="1"/>
    <xf numFmtId="0" fontId="0" fillId="19" borderId="65" xfId="0" applyFill="1" applyBorder="1"/>
    <xf numFmtId="0" fontId="0" fillId="19" borderId="66" xfId="0" applyFill="1" applyBorder="1"/>
    <xf numFmtId="0" fontId="0" fillId="19" borderId="67" xfId="0" applyFill="1" applyBorder="1"/>
    <xf numFmtId="0" fontId="0" fillId="19" borderId="68" xfId="0" applyFill="1" applyBorder="1"/>
    <xf numFmtId="0" fontId="0" fillId="19" borderId="59" xfId="0" applyFill="1" applyBorder="1"/>
    <xf numFmtId="0" fontId="0" fillId="19" borderId="13" xfId="0" applyFill="1" applyBorder="1"/>
    <xf numFmtId="0" fontId="0" fillId="19" borderId="60" xfId="0" applyFill="1" applyBorder="1"/>
    <xf numFmtId="0" fontId="0" fillId="19" borderId="57" xfId="0" applyFill="1" applyBorder="1"/>
    <xf numFmtId="0" fontId="0" fillId="19" borderId="9" xfId="0" applyFill="1" applyBorder="1"/>
    <xf numFmtId="0" fontId="0" fillId="19" borderId="58" xfId="0" applyFill="1" applyBorder="1"/>
    <xf numFmtId="0" fontId="0" fillId="24" borderId="61" xfId="0" applyFill="1" applyBorder="1"/>
    <xf numFmtId="0" fontId="0" fillId="24" borderId="62" xfId="0" applyFill="1" applyBorder="1"/>
    <xf numFmtId="0" fontId="0" fillId="24" borderId="63" xfId="0" applyFill="1" applyBorder="1"/>
    <xf numFmtId="0" fontId="0" fillId="24" borderId="64" xfId="0" applyFill="1" applyBorder="1"/>
    <xf numFmtId="0" fontId="0" fillId="24" borderId="10" xfId="0" applyFill="1" applyBorder="1"/>
    <xf numFmtId="0" fontId="0" fillId="24" borderId="65" xfId="0" applyFill="1" applyBorder="1"/>
    <xf numFmtId="0" fontId="0" fillId="24" borderId="66" xfId="0" applyFill="1" applyBorder="1"/>
    <xf numFmtId="0" fontId="0" fillId="24" borderId="67" xfId="0" applyFill="1" applyBorder="1"/>
    <xf numFmtId="0" fontId="0" fillId="24" borderId="68" xfId="0" applyFill="1" applyBorder="1"/>
    <xf numFmtId="0" fontId="0" fillId="24" borderId="59" xfId="0" applyFill="1" applyBorder="1"/>
    <xf numFmtId="0" fontId="0" fillId="24" borderId="13" xfId="0" applyFill="1" applyBorder="1"/>
    <xf numFmtId="0" fontId="0" fillId="24" borderId="60" xfId="0" applyFill="1" applyBorder="1"/>
    <xf numFmtId="0" fontId="0" fillId="24" borderId="57" xfId="0" applyFill="1" applyBorder="1"/>
    <xf numFmtId="0" fontId="0" fillId="24" borderId="9" xfId="0" applyFill="1" applyBorder="1"/>
    <xf numFmtId="0" fontId="0" fillId="24" borderId="58" xfId="0" applyFill="1" applyBorder="1"/>
    <xf numFmtId="0" fontId="0" fillId="25" borderId="61" xfId="0" applyFill="1" applyBorder="1"/>
    <xf numFmtId="0" fontId="0" fillId="25" borderId="62" xfId="0" applyFill="1" applyBorder="1"/>
    <xf numFmtId="0" fontId="0" fillId="25" borderId="63" xfId="0" applyFill="1" applyBorder="1"/>
    <xf numFmtId="0" fontId="0" fillId="25" borderId="64" xfId="0" applyFill="1" applyBorder="1"/>
    <xf numFmtId="0" fontId="0" fillId="25" borderId="10" xfId="0" applyFill="1" applyBorder="1"/>
    <xf numFmtId="0" fontId="0" fillId="25" borderId="65" xfId="0" applyFill="1" applyBorder="1"/>
    <xf numFmtId="0" fontId="0" fillId="25" borderId="66" xfId="0" applyFill="1" applyBorder="1"/>
    <xf numFmtId="0" fontId="0" fillId="25" borderId="67" xfId="0" applyFill="1" applyBorder="1"/>
    <xf numFmtId="0" fontId="0" fillId="25" borderId="68" xfId="0" applyFill="1" applyBorder="1"/>
    <xf numFmtId="0" fontId="0" fillId="25" borderId="59" xfId="0" applyFill="1" applyBorder="1"/>
    <xf numFmtId="0" fontId="0" fillId="25" borderId="13" xfId="0" applyFill="1" applyBorder="1"/>
    <xf numFmtId="0" fontId="0" fillId="25" borderId="60" xfId="0" applyFill="1" applyBorder="1"/>
    <xf numFmtId="0" fontId="0" fillId="25" borderId="57" xfId="0" applyFill="1" applyBorder="1"/>
    <xf numFmtId="0" fontId="0" fillId="25" borderId="9" xfId="0" applyFill="1" applyBorder="1"/>
    <xf numFmtId="0" fontId="0" fillId="25" borderId="58" xfId="0" applyFill="1" applyBorder="1"/>
    <xf numFmtId="0" fontId="6" fillId="26" borderId="32" xfId="0" applyFont="1" applyFill="1" applyBorder="1" applyAlignment="1" applyProtection="1">
      <alignment horizontal="center" vertical="center" wrapText="1" readingOrder="1"/>
      <protection locked="0"/>
    </xf>
    <xf numFmtId="1" fontId="6" fillId="26" borderId="32" xfId="0" applyNumberFormat="1" applyFont="1" applyFill="1" applyBorder="1" applyAlignment="1" applyProtection="1">
      <alignment horizontal="center" vertical="center" wrapText="1" readingOrder="1"/>
      <protection locked="0"/>
    </xf>
    <xf numFmtId="2" fontId="6" fillId="26" borderId="32" xfId="0" applyNumberFormat="1" applyFont="1" applyFill="1" applyBorder="1" applyAlignment="1" applyProtection="1">
      <alignment horizontal="center" vertical="center" wrapText="1" readingOrder="1"/>
      <protection locked="0"/>
    </xf>
    <xf numFmtId="0" fontId="6" fillId="13" borderId="35" xfId="0" applyFont="1" applyFill="1" applyBorder="1" applyAlignment="1" applyProtection="1">
      <alignment horizontal="center" vertical="center" wrapText="1" readingOrder="1"/>
      <protection locked="0"/>
    </xf>
    <xf numFmtId="0" fontId="10" fillId="0" borderId="0" xfId="0" applyFont="1" applyFill="1"/>
    <xf numFmtId="0" fontId="32" fillId="0" borderId="0" xfId="0" applyFont="1" applyFill="1" applyAlignment="1">
      <alignment vertical="top" wrapText="1"/>
    </xf>
    <xf numFmtId="0" fontId="9" fillId="0" borderId="0" xfId="0" applyFont="1" applyFill="1"/>
    <xf numFmtId="0" fontId="31" fillId="0" borderId="0" xfId="0" applyFont="1" applyFill="1" applyAlignment="1">
      <alignment vertical="top" wrapText="1"/>
    </xf>
    <xf numFmtId="14" fontId="6" fillId="26" borderId="32" xfId="0" applyNumberFormat="1" applyFont="1" applyFill="1" applyBorder="1" applyAlignment="1" applyProtection="1">
      <alignment horizontal="center" vertical="center" wrapText="1" readingOrder="1"/>
      <protection locked="0"/>
    </xf>
    <xf numFmtId="0" fontId="6" fillId="27" borderId="32" xfId="0" applyFont="1" applyFill="1" applyBorder="1" applyAlignment="1" applyProtection="1">
      <alignment horizontal="center" vertical="center" wrapText="1" readingOrder="1"/>
      <protection locked="0"/>
    </xf>
    <xf numFmtId="0" fontId="6" fillId="19" borderId="35" xfId="0" applyFont="1" applyFill="1" applyBorder="1" applyAlignment="1" applyProtection="1">
      <alignment horizontal="center" vertical="center" wrapText="1" readingOrder="1"/>
      <protection locked="0"/>
    </xf>
    <xf numFmtId="0" fontId="6" fillId="19" borderId="32" xfId="0" applyFont="1" applyFill="1" applyBorder="1" applyAlignment="1" applyProtection="1">
      <alignment horizontal="center" vertical="center" wrapText="1" readingOrder="1"/>
      <protection locked="0"/>
    </xf>
    <xf numFmtId="1" fontId="6" fillId="19" borderId="32" xfId="0" applyNumberFormat="1" applyFont="1" applyFill="1" applyBorder="1" applyAlignment="1" applyProtection="1">
      <alignment horizontal="center" vertical="center" wrapText="1" readingOrder="1"/>
      <protection locked="0"/>
    </xf>
    <xf numFmtId="2" fontId="6" fillId="19" borderId="32" xfId="0" applyNumberFormat="1" applyFont="1" applyFill="1" applyBorder="1" applyAlignment="1" applyProtection="1">
      <alignment horizontal="center" vertical="center" wrapText="1" readingOrder="1"/>
      <protection locked="0"/>
    </xf>
    <xf numFmtId="14" fontId="6" fillId="19" borderId="32" xfId="0" applyNumberFormat="1" applyFont="1" applyFill="1" applyBorder="1" applyAlignment="1" applyProtection="1">
      <alignment horizontal="center" vertical="center" wrapText="1" readingOrder="1"/>
      <protection locked="0"/>
    </xf>
    <xf numFmtId="0" fontId="6" fillId="19" borderId="42" xfId="0" applyFont="1" applyFill="1" applyBorder="1" applyAlignment="1" applyProtection="1">
      <alignment horizontal="center" vertical="center" wrapText="1" readingOrder="1"/>
      <protection locked="0"/>
    </xf>
    <xf numFmtId="0" fontId="6" fillId="19" borderId="31" xfId="0" applyFont="1" applyFill="1" applyBorder="1" applyAlignment="1" applyProtection="1">
      <alignment horizontal="center" vertical="center" wrapText="1" readingOrder="1"/>
      <protection locked="0"/>
    </xf>
    <xf numFmtId="0" fontId="6" fillId="19" borderId="36" xfId="0" applyFont="1" applyFill="1" applyBorder="1" applyAlignment="1" applyProtection="1">
      <alignment horizontal="center" vertical="center" wrapText="1" readingOrder="1"/>
      <protection locked="0"/>
    </xf>
    <xf numFmtId="0" fontId="10" fillId="19" borderId="37" xfId="0" applyFont="1" applyFill="1" applyBorder="1" applyAlignment="1" applyProtection="1">
      <alignment horizontal="left" vertical="center" wrapText="1" readingOrder="1"/>
      <protection locked="0"/>
    </xf>
    <xf numFmtId="0" fontId="6" fillId="28" borderId="32" xfId="0" applyFont="1" applyFill="1" applyBorder="1" applyAlignment="1" applyProtection="1">
      <alignment horizontal="center" vertical="center" wrapText="1" readingOrder="1"/>
      <protection locked="0"/>
    </xf>
    <xf numFmtId="0" fontId="10" fillId="2" borderId="39" xfId="0" applyFont="1" applyFill="1" applyBorder="1"/>
    <xf numFmtId="0" fontId="32" fillId="2" borderId="39" xfId="0" applyFont="1" applyFill="1" applyBorder="1" applyAlignment="1">
      <alignment vertical="top" wrapText="1"/>
    </xf>
    <xf numFmtId="0" fontId="32" fillId="2" borderId="39" xfId="0" applyFont="1" applyFill="1" applyBorder="1" applyAlignment="1">
      <alignment vertical="top"/>
    </xf>
    <xf numFmtId="0" fontId="6" fillId="26" borderId="34" xfId="0" applyFont="1" applyFill="1" applyBorder="1" applyAlignment="1" applyProtection="1">
      <alignment horizontal="center" vertical="center" wrapText="1" readingOrder="1"/>
      <protection locked="0"/>
    </xf>
    <xf numFmtId="0" fontId="6" fillId="26" borderId="42" xfId="0" applyFont="1" applyFill="1" applyBorder="1" applyAlignment="1" applyProtection="1">
      <alignment horizontal="center" vertical="center" wrapText="1" readingOrder="1"/>
      <protection locked="0"/>
    </xf>
    <xf numFmtId="0" fontId="6" fillId="26" borderId="33" xfId="0" applyFont="1" applyFill="1" applyBorder="1" applyAlignment="1" applyProtection="1">
      <alignment horizontal="center" vertical="center" wrapText="1" readingOrder="1"/>
      <protection locked="0"/>
    </xf>
    <xf numFmtId="14" fontId="6" fillId="26" borderId="31" xfId="0" applyNumberFormat="1" applyFont="1" applyFill="1" applyBorder="1" applyAlignment="1" applyProtection="1">
      <alignment horizontal="center" vertical="center" wrapText="1" readingOrder="1"/>
      <protection locked="0"/>
    </xf>
    <xf numFmtId="0" fontId="6" fillId="26" borderId="36" xfId="0" applyFont="1" applyFill="1" applyBorder="1" applyAlignment="1" applyProtection="1">
      <alignment horizontal="center" vertical="center" wrapText="1" readingOrder="1"/>
      <protection locked="0"/>
    </xf>
    <xf numFmtId="2" fontId="6" fillId="26" borderId="42" xfId="0" applyNumberFormat="1" applyFont="1" applyFill="1" applyBorder="1" applyAlignment="1" applyProtection="1">
      <alignment horizontal="center" vertical="center" wrapText="1" readingOrder="1"/>
      <protection locked="0"/>
    </xf>
    <xf numFmtId="0" fontId="15" fillId="9" borderId="8" xfId="0" applyFont="1" applyFill="1" applyBorder="1" applyAlignment="1">
      <alignment horizontal="center"/>
    </xf>
    <xf numFmtId="0" fontId="15" fillId="9" borderId="9" xfId="0" applyFont="1" applyFill="1" applyBorder="1" applyAlignment="1">
      <alignment horizontal="center"/>
    </xf>
    <xf numFmtId="0" fontId="15" fillId="9" borderId="7" xfId="0" applyFont="1" applyFill="1" applyBorder="1" applyAlignment="1">
      <alignment horizontal="center"/>
    </xf>
    <xf numFmtId="0" fontId="17" fillId="12" borderId="0" xfId="0" applyFont="1" applyFill="1" applyAlignment="1">
      <alignment horizontal="left" wrapText="1"/>
    </xf>
    <xf numFmtId="0" fontId="10" fillId="2" borderId="8" xfId="0" applyFont="1" applyFill="1" applyBorder="1" applyAlignment="1">
      <alignment horizontal="left" vertical="center" wrapText="1"/>
    </xf>
    <xf numFmtId="0" fontId="10" fillId="2" borderId="9" xfId="0" applyFont="1" applyFill="1" applyBorder="1" applyAlignment="1">
      <alignment horizontal="left" vertical="center" wrapText="1"/>
    </xf>
    <xf numFmtId="0" fontId="10" fillId="2" borderId="7" xfId="0" applyFont="1" applyFill="1" applyBorder="1" applyAlignment="1">
      <alignment horizontal="left" vertical="center" wrapText="1"/>
    </xf>
    <xf numFmtId="0" fontId="9" fillId="3" borderId="11" xfId="0" applyFont="1" applyFill="1" applyBorder="1" applyAlignment="1" applyProtection="1">
      <alignment horizontal="left" vertical="center" wrapText="1"/>
      <protection locked="0"/>
    </xf>
    <xf numFmtId="0" fontId="9" fillId="3" borderId="12" xfId="0" applyFont="1" applyFill="1" applyBorder="1" applyAlignment="1" applyProtection="1">
      <alignment horizontal="left" vertical="center" wrapText="1"/>
      <protection locked="0"/>
    </xf>
    <xf numFmtId="0" fontId="9" fillId="3" borderId="13" xfId="0" applyFont="1" applyFill="1" applyBorder="1" applyAlignment="1" applyProtection="1">
      <alignment horizontal="left" vertical="center" wrapText="1"/>
      <protection locked="0"/>
    </xf>
    <xf numFmtId="0" fontId="9" fillId="10" borderId="11" xfId="0" applyFont="1" applyFill="1" applyBorder="1" applyAlignment="1" applyProtection="1">
      <alignment horizontal="left" vertical="center" wrapText="1"/>
      <protection locked="0"/>
    </xf>
    <xf numFmtId="0" fontId="9" fillId="10" borderId="13" xfId="0" applyFont="1" applyFill="1" applyBorder="1" applyAlignment="1" applyProtection="1">
      <alignment horizontal="left" vertical="center" wrapText="1"/>
      <protection locked="0"/>
    </xf>
    <xf numFmtId="0" fontId="9" fillId="10" borderId="12" xfId="0" applyFont="1" applyFill="1" applyBorder="1" applyAlignment="1" applyProtection="1">
      <alignment horizontal="left" vertical="center" wrapText="1"/>
      <protection locked="0"/>
    </xf>
    <xf numFmtId="0" fontId="0" fillId="2" borderId="14" xfId="0" applyFill="1" applyBorder="1" applyAlignment="1">
      <alignment horizontal="left" vertical="center" wrapText="1"/>
    </xf>
    <xf numFmtId="0" fontId="0" fillId="2" borderId="0" xfId="0" applyFill="1" applyAlignment="1">
      <alignment horizontal="left" vertical="center" wrapText="1"/>
    </xf>
    <xf numFmtId="0" fontId="0" fillId="2" borderId="15" xfId="0" applyFill="1" applyBorder="1" applyAlignment="1">
      <alignment horizontal="left" vertical="center" wrapText="1"/>
    </xf>
    <xf numFmtId="0" fontId="0" fillId="2" borderId="0" xfId="0" applyFill="1" applyAlignment="1">
      <alignment horizontal="left"/>
    </xf>
    <xf numFmtId="0" fontId="14" fillId="8" borderId="8" xfId="0" applyFont="1" applyFill="1" applyBorder="1" applyAlignment="1">
      <alignment horizontal="left"/>
    </xf>
    <xf numFmtId="0" fontId="14" fillId="8" borderId="9" xfId="0" applyFont="1" applyFill="1" applyBorder="1" applyAlignment="1">
      <alignment horizontal="left"/>
    </xf>
    <xf numFmtId="0" fontId="14" fillId="8" borderId="7" xfId="0" applyFont="1" applyFill="1" applyBorder="1" applyAlignment="1">
      <alignment horizontal="left"/>
    </xf>
    <xf numFmtId="0" fontId="14" fillId="8" borderId="2" xfId="0" applyFont="1" applyFill="1" applyBorder="1" applyAlignment="1">
      <alignment horizontal="left"/>
    </xf>
    <xf numFmtId="0" fontId="14" fillId="8" borderId="10" xfId="0" applyFont="1" applyFill="1" applyBorder="1" applyAlignment="1">
      <alignment horizontal="left"/>
    </xf>
    <xf numFmtId="0" fontId="14" fillId="8" borderId="3" xfId="0" applyFont="1" applyFill="1" applyBorder="1" applyAlignment="1">
      <alignment horizontal="left"/>
    </xf>
    <xf numFmtId="0" fontId="10" fillId="0" borderId="2" xfId="0" applyFont="1" applyBorder="1" applyAlignment="1" applyProtection="1">
      <alignment horizontal="left" vertical="center" wrapText="1"/>
      <protection locked="0"/>
    </xf>
    <xf numFmtId="0" fontId="10" fillId="0" borderId="10" xfId="0" applyFont="1" applyBorder="1" applyAlignment="1" applyProtection="1">
      <alignment horizontal="left" vertical="center" wrapText="1"/>
      <protection locked="0"/>
    </xf>
    <xf numFmtId="0" fontId="2" fillId="3" borderId="11" xfId="0" applyFont="1" applyFill="1" applyBorder="1" applyAlignment="1" applyProtection="1">
      <alignment horizontal="left" vertical="center"/>
      <protection locked="0"/>
    </xf>
    <xf numFmtId="0" fontId="2" fillId="3" borderId="12" xfId="0" applyFont="1" applyFill="1" applyBorder="1" applyAlignment="1" applyProtection="1">
      <alignment horizontal="left" vertical="center"/>
      <protection locked="0"/>
    </xf>
    <xf numFmtId="0" fontId="34" fillId="3" borderId="11" xfId="3" applyFill="1" applyBorder="1" applyAlignment="1" applyProtection="1">
      <alignment horizontal="left" vertical="center"/>
      <protection locked="0"/>
    </xf>
    <xf numFmtId="0" fontId="0" fillId="2" borderId="8" xfId="0" applyFill="1" applyBorder="1" applyAlignment="1">
      <alignment horizontal="left" vertical="top"/>
    </xf>
    <xf numFmtId="0" fontId="0" fillId="2" borderId="7" xfId="0" applyFill="1" applyBorder="1" applyAlignment="1">
      <alignment horizontal="left" vertical="top"/>
    </xf>
    <xf numFmtId="0" fontId="2" fillId="3" borderId="15" xfId="0" applyFont="1" applyFill="1" applyBorder="1" applyAlignment="1" applyProtection="1">
      <alignment horizontal="left" vertical="center"/>
      <protection locked="0"/>
    </xf>
    <xf numFmtId="0" fontId="0" fillId="2" borderId="14" xfId="0" applyFill="1" applyBorder="1" applyAlignment="1">
      <alignment horizontal="left" vertical="top"/>
    </xf>
    <xf numFmtId="0" fontId="0" fillId="2" borderId="15" xfId="0" applyFill="1" applyBorder="1" applyAlignment="1">
      <alignment horizontal="left" vertical="top"/>
    </xf>
    <xf numFmtId="0" fontId="2" fillId="3" borderId="11" xfId="0" applyFont="1" applyFill="1" applyBorder="1" applyAlignment="1" applyProtection="1">
      <alignment horizontal="left" vertical="center" wrapText="1"/>
      <protection locked="0"/>
    </xf>
    <xf numFmtId="0" fontId="2" fillId="3" borderId="12" xfId="0" applyFont="1" applyFill="1" applyBorder="1" applyAlignment="1" applyProtection="1">
      <alignment horizontal="left" vertical="center" wrapText="1"/>
      <protection locked="0"/>
    </xf>
    <xf numFmtId="0" fontId="34" fillId="3" borderId="11" xfId="3" applyFill="1" applyBorder="1" applyAlignment="1" applyProtection="1">
      <alignment horizontal="left" vertical="center" wrapText="1"/>
      <protection locked="0"/>
    </xf>
    <xf numFmtId="0" fontId="2" fillId="3" borderId="15" xfId="0" applyFont="1" applyFill="1" applyBorder="1" applyAlignment="1" applyProtection="1">
      <alignment horizontal="left" vertical="center" wrapText="1"/>
      <protection locked="0"/>
    </xf>
    <xf numFmtId="0" fontId="18" fillId="8" borderId="14" xfId="0" applyFont="1" applyFill="1" applyBorder="1" applyAlignment="1">
      <alignment horizontal="left" vertical="center"/>
    </xf>
    <xf numFmtId="0" fontId="18" fillId="8" borderId="0" xfId="0" applyFont="1" applyFill="1" applyAlignment="1">
      <alignment horizontal="left" vertical="center"/>
    </xf>
    <xf numFmtId="0" fontId="18" fillId="8" borderId="15" xfId="0" applyFont="1" applyFill="1" applyBorder="1" applyAlignment="1">
      <alignment horizontal="left" vertical="center"/>
    </xf>
    <xf numFmtId="0" fontId="0" fillId="10" borderId="11" xfId="0" applyFill="1" applyBorder="1" applyAlignment="1" applyProtection="1">
      <alignment horizontal="left" vertical="center" wrapText="1"/>
      <protection locked="0"/>
    </xf>
    <xf numFmtId="0" fontId="0" fillId="10" borderId="13" xfId="0" applyFill="1" applyBorder="1" applyAlignment="1" applyProtection="1">
      <alignment horizontal="left" vertical="center" wrapText="1"/>
      <protection locked="0"/>
    </xf>
    <xf numFmtId="0" fontId="0" fillId="10" borderId="12" xfId="0" applyFill="1" applyBorder="1" applyAlignment="1" applyProtection="1">
      <alignment horizontal="left" vertical="center" wrapText="1"/>
      <protection locked="0"/>
    </xf>
    <xf numFmtId="0" fontId="0" fillId="10" borderId="4" xfId="0" applyFill="1" applyBorder="1" applyAlignment="1" applyProtection="1">
      <alignment horizontal="left" vertical="center" wrapText="1"/>
      <protection locked="0"/>
    </xf>
    <xf numFmtId="0" fontId="10" fillId="2" borderId="14" xfId="0" applyFont="1" applyFill="1" applyBorder="1" applyAlignment="1">
      <alignment horizontal="left" vertical="center" wrapText="1"/>
    </xf>
    <xf numFmtId="0" fontId="10" fillId="2" borderId="0" xfId="0" applyFont="1" applyFill="1" applyAlignment="1">
      <alignment horizontal="left" vertical="center" wrapText="1"/>
    </xf>
    <xf numFmtId="0" fontId="10" fillId="2" borderId="15" xfId="0" applyFont="1" applyFill="1" applyBorder="1" applyAlignment="1">
      <alignment horizontal="left" vertical="center" wrapText="1"/>
    </xf>
    <xf numFmtId="0" fontId="0" fillId="0" borderId="0" xfId="0" applyAlignment="1">
      <alignment horizontal="left" vertical="top" wrapText="1"/>
    </xf>
    <xf numFmtId="0" fontId="10" fillId="0" borderId="6" xfId="0" applyFont="1" applyBorder="1" applyAlignment="1">
      <alignment horizontal="left" vertical="center" wrapText="1"/>
    </xf>
    <xf numFmtId="0" fontId="2" fillId="2" borderId="0" xfId="0" applyFont="1" applyFill="1" applyAlignment="1">
      <alignment horizontal="left" vertical="top" wrapText="1"/>
    </xf>
    <xf numFmtId="164" fontId="2" fillId="10" borderId="20" xfId="0" applyNumberFormat="1" applyFont="1" applyFill="1" applyBorder="1" applyAlignment="1" applyProtection="1">
      <alignment horizontal="left" vertical="center" wrapText="1"/>
      <protection locked="0"/>
    </xf>
    <xf numFmtId="164" fontId="2" fillId="10" borderId="23" xfId="0" applyNumberFormat="1" applyFont="1" applyFill="1" applyBorder="1" applyAlignment="1" applyProtection="1">
      <alignment horizontal="left" vertical="center" wrapText="1"/>
      <protection locked="0"/>
    </xf>
    <xf numFmtId="0" fontId="0" fillId="2" borderId="8" xfId="0" applyFill="1" applyBorder="1" applyAlignment="1">
      <alignment horizontal="left" vertical="top" wrapText="1"/>
    </xf>
    <xf numFmtId="0" fontId="0" fillId="2" borderId="9" xfId="0" applyFill="1" applyBorder="1" applyAlignment="1">
      <alignment horizontal="left" vertical="top" wrapText="1"/>
    </xf>
    <xf numFmtId="0" fontId="0" fillId="2" borderId="7" xfId="0" applyFill="1" applyBorder="1" applyAlignment="1">
      <alignment horizontal="left" vertical="top" wrapText="1"/>
    </xf>
    <xf numFmtId="0" fontId="0" fillId="2" borderId="16" xfId="0" applyFill="1" applyBorder="1" applyAlignment="1">
      <alignment horizontal="left" vertical="center" wrapText="1"/>
    </xf>
    <xf numFmtId="0" fontId="2" fillId="10" borderId="14" xfId="0" applyFont="1" applyFill="1" applyBorder="1" applyAlignment="1" applyProtection="1">
      <alignment horizontal="left" vertical="center" wrapText="1"/>
      <protection locked="0"/>
    </xf>
    <xf numFmtId="0" fontId="2" fillId="10" borderId="0" xfId="0" applyFont="1" applyFill="1" applyAlignment="1" applyProtection="1">
      <alignment horizontal="left" vertical="center" wrapText="1"/>
      <protection locked="0"/>
    </xf>
    <xf numFmtId="0" fontId="2" fillId="10" borderId="15" xfId="0" applyFont="1" applyFill="1" applyBorder="1" applyAlignment="1" applyProtection="1">
      <alignment horizontal="left" vertical="center" wrapText="1"/>
      <protection locked="0"/>
    </xf>
    <xf numFmtId="0" fontId="0" fillId="0" borderId="14" xfId="0" applyBorder="1" applyAlignment="1">
      <alignment horizontal="left" vertical="top" wrapText="1"/>
    </xf>
    <xf numFmtId="0" fontId="0" fillId="0" borderId="15" xfId="0" applyBorder="1" applyAlignment="1">
      <alignment horizontal="left" vertical="top" wrapText="1"/>
    </xf>
    <xf numFmtId="0" fontId="2" fillId="10" borderId="11" xfId="0" applyFont="1" applyFill="1" applyBorder="1" applyAlignment="1" applyProtection="1">
      <alignment horizontal="left" vertical="center" wrapText="1"/>
      <protection locked="0"/>
    </xf>
    <xf numFmtId="0" fontId="2" fillId="10" borderId="13" xfId="0" applyFont="1" applyFill="1" applyBorder="1" applyAlignment="1" applyProtection="1">
      <alignment horizontal="left" vertical="center" wrapText="1"/>
      <protection locked="0"/>
    </xf>
    <xf numFmtId="0" fontId="2" fillId="10" borderId="12" xfId="0" applyFont="1" applyFill="1" applyBorder="1" applyAlignment="1" applyProtection="1">
      <alignment horizontal="left" vertical="center" wrapText="1"/>
      <protection locked="0"/>
    </xf>
    <xf numFmtId="0" fontId="17" fillId="4" borderId="0" xfId="0" applyFont="1" applyFill="1" applyAlignment="1">
      <alignment horizontal="left"/>
    </xf>
    <xf numFmtId="0" fontId="18" fillId="8" borderId="8" xfId="0" applyFont="1" applyFill="1" applyBorder="1" applyAlignment="1">
      <alignment horizontal="left" vertical="center"/>
    </xf>
    <xf numFmtId="0" fontId="18" fillId="8" borderId="9" xfId="0" applyFont="1" applyFill="1" applyBorder="1" applyAlignment="1">
      <alignment horizontal="left" vertical="center"/>
    </xf>
    <xf numFmtId="0" fontId="18" fillId="8" borderId="7" xfId="0" applyFont="1" applyFill="1" applyBorder="1" applyAlignment="1">
      <alignment horizontal="left" vertical="center"/>
    </xf>
    <xf numFmtId="0" fontId="0" fillId="11" borderId="14" xfId="0" applyFill="1" applyBorder="1" applyAlignment="1">
      <alignment horizontal="left"/>
    </xf>
    <xf numFmtId="0" fontId="0" fillId="11" borderId="0" xfId="0" applyFill="1" applyAlignment="1">
      <alignment horizontal="left"/>
    </xf>
    <xf numFmtId="0" fontId="0" fillId="11" borderId="15" xfId="0" applyFill="1" applyBorder="1" applyAlignment="1">
      <alignment horizontal="left"/>
    </xf>
    <xf numFmtId="0" fontId="0" fillId="11" borderId="27" xfId="0" applyFill="1" applyBorder="1" applyAlignment="1">
      <alignment horizontal="left"/>
    </xf>
    <xf numFmtId="0" fontId="0" fillId="11" borderId="25" xfId="0" applyFill="1" applyBorder="1" applyAlignment="1">
      <alignment horizontal="left"/>
    </xf>
    <xf numFmtId="0" fontId="0" fillId="11" borderId="26" xfId="0" applyFill="1" applyBorder="1" applyAlignment="1">
      <alignment horizontal="left"/>
    </xf>
    <xf numFmtId="0" fontId="0" fillId="10" borderId="2" xfId="0" applyFill="1" applyBorder="1" applyAlignment="1">
      <alignment horizontal="left" vertical="center" wrapText="1"/>
    </xf>
    <xf numFmtId="0" fontId="0" fillId="10" borderId="3" xfId="0" applyFill="1" applyBorder="1" applyAlignment="1">
      <alignment horizontal="left" vertical="center" wrapText="1"/>
    </xf>
    <xf numFmtId="0" fontId="14" fillId="9" borderId="2" xfId="0" applyFont="1" applyFill="1" applyBorder="1" applyAlignment="1">
      <alignment horizontal="center" vertical="center" wrapText="1"/>
    </xf>
    <xf numFmtId="0" fontId="14" fillId="9" borderId="3" xfId="0" applyFont="1" applyFill="1" applyBorder="1" applyAlignment="1">
      <alignment horizontal="center" vertical="center" wrapText="1"/>
    </xf>
    <xf numFmtId="0" fontId="20" fillId="16" borderId="48" xfId="0" applyFont="1" applyFill="1" applyBorder="1" applyAlignment="1">
      <alignment horizontal="center" vertical="center" wrapText="1"/>
    </xf>
    <xf numFmtId="0" fontId="20" fillId="16" borderId="41" xfId="0" applyFont="1" applyFill="1" applyBorder="1" applyAlignment="1">
      <alignment horizontal="center" vertical="center" wrapText="1"/>
    </xf>
    <xf numFmtId="0" fontId="20" fillId="16" borderId="56" xfId="0" applyFont="1" applyFill="1" applyBorder="1" applyAlignment="1">
      <alignment horizontal="center" vertical="center" wrapText="1"/>
    </xf>
    <xf numFmtId="1" fontId="10" fillId="0" borderId="0" xfId="0" applyNumberFormat="1" applyFont="1" applyAlignment="1">
      <alignment horizontal="left"/>
    </xf>
    <xf numFmtId="2" fontId="10" fillId="0" borderId="0" xfId="0" applyNumberFormat="1" applyFont="1" applyAlignment="1">
      <alignment horizontal="left"/>
    </xf>
    <xf numFmtId="164" fontId="10" fillId="0" borderId="0" xfId="0" applyNumberFormat="1" applyFont="1" applyAlignment="1">
      <alignment horizontal="left"/>
    </xf>
    <xf numFmtId="2" fontId="15" fillId="9" borderId="0" xfId="0" applyNumberFormat="1" applyFont="1" applyFill="1" applyAlignment="1">
      <alignment horizontal="center"/>
    </xf>
    <xf numFmtId="0" fontId="18" fillId="9" borderId="44" xfId="0" applyFont="1" applyFill="1" applyBorder="1" applyAlignment="1">
      <alignment horizontal="center" vertical="center"/>
    </xf>
    <xf numFmtId="0" fontId="18" fillId="9" borderId="45" xfId="0" applyFont="1" applyFill="1" applyBorder="1" applyAlignment="1">
      <alignment horizontal="center" vertical="center"/>
    </xf>
    <xf numFmtId="0" fontId="20" fillId="16" borderId="38" xfId="2" applyFont="1" applyFill="1" applyBorder="1">
      <alignment horizontal="center" vertical="center" wrapText="1"/>
    </xf>
    <xf numFmtId="0" fontId="20" fillId="16" borderId="52" xfId="2" applyFont="1" applyFill="1" applyBorder="1">
      <alignment horizontal="center" vertical="center" wrapText="1"/>
    </xf>
    <xf numFmtId="0" fontId="18" fillId="8" borderId="38" xfId="2" applyFont="1" applyFill="1" applyBorder="1">
      <alignment horizontal="center" vertical="center" wrapText="1"/>
    </xf>
    <xf numFmtId="0" fontId="18" fillId="8" borderId="51" xfId="2" applyFont="1" applyFill="1" applyBorder="1">
      <alignment horizontal="center" vertical="center" wrapText="1"/>
    </xf>
    <xf numFmtId="49" fontId="18" fillId="8" borderId="38" xfId="2" applyNumberFormat="1" applyFont="1" applyFill="1" applyBorder="1">
      <alignment horizontal="center" vertical="center" wrapText="1"/>
    </xf>
    <xf numFmtId="49" fontId="18" fillId="8" borderId="51" xfId="2" applyNumberFormat="1" applyFont="1" applyFill="1" applyBorder="1">
      <alignment horizontal="center" vertical="center" wrapText="1"/>
    </xf>
    <xf numFmtId="0" fontId="20" fillId="16" borderId="51" xfId="2" applyFont="1" applyFill="1" applyBorder="1">
      <alignment horizontal="center" vertical="center" wrapText="1"/>
    </xf>
    <xf numFmtId="0" fontId="18" fillId="8" borderId="49" xfId="2" applyFont="1" applyFill="1" applyBorder="1">
      <alignment horizontal="center" vertical="center" wrapText="1"/>
    </xf>
    <xf numFmtId="0" fontId="18" fillId="8" borderId="50" xfId="2" applyFont="1" applyFill="1" applyBorder="1">
      <alignment horizontal="center" vertical="center" wrapText="1"/>
    </xf>
    <xf numFmtId="2" fontId="10" fillId="11" borderId="14" xfId="0" applyNumberFormat="1" applyFont="1" applyFill="1" applyBorder="1" applyAlignment="1">
      <alignment horizontal="left"/>
    </xf>
    <xf numFmtId="2" fontId="10" fillId="11" borderId="0" xfId="0" applyNumberFormat="1" applyFont="1" applyFill="1" applyAlignment="1">
      <alignment horizontal="left"/>
    </xf>
    <xf numFmtId="2" fontId="10" fillId="11" borderId="15" xfId="0" applyNumberFormat="1" applyFont="1" applyFill="1" applyBorder="1" applyAlignment="1">
      <alignment horizontal="left"/>
    </xf>
    <xf numFmtId="2" fontId="10" fillId="11" borderId="11" xfId="0" applyNumberFormat="1" applyFont="1" applyFill="1" applyBorder="1" applyAlignment="1">
      <alignment horizontal="left"/>
    </xf>
    <xf numFmtId="2" fontId="10" fillId="11" borderId="13" xfId="0" applyNumberFormat="1" applyFont="1" applyFill="1" applyBorder="1" applyAlignment="1">
      <alignment horizontal="left"/>
    </xf>
    <xf numFmtId="2" fontId="10" fillId="11" borderId="12" xfId="0" applyNumberFormat="1" applyFont="1" applyFill="1" applyBorder="1" applyAlignment="1">
      <alignment horizontal="left"/>
    </xf>
    <xf numFmtId="2" fontId="10" fillId="4" borderId="0" xfId="0" applyNumberFormat="1" applyFont="1" applyFill="1" applyAlignment="1">
      <alignment horizontal="left" vertical="top" wrapText="1"/>
    </xf>
    <xf numFmtId="2" fontId="9" fillId="3" borderId="10" xfId="0" applyNumberFormat="1" applyFont="1" applyFill="1" applyBorder="1" applyAlignment="1" applyProtection="1">
      <alignment horizontal="left" vertical="center" wrapText="1"/>
      <protection locked="0"/>
    </xf>
    <xf numFmtId="2" fontId="9" fillId="3" borderId="3" xfId="0" applyNumberFormat="1" applyFont="1" applyFill="1" applyBorder="1" applyAlignment="1" applyProtection="1">
      <alignment horizontal="left" vertical="center" wrapText="1"/>
      <protection locked="0"/>
    </xf>
    <xf numFmtId="0" fontId="9" fillId="0" borderId="2" xfId="0" applyFont="1" applyBorder="1" applyAlignment="1">
      <alignment horizontal="left"/>
    </xf>
    <xf numFmtId="0" fontId="9" fillId="0" borderId="10" xfId="0" applyFont="1" applyBorder="1" applyAlignment="1">
      <alignment horizontal="left"/>
    </xf>
    <xf numFmtId="0" fontId="18" fillId="8" borderId="41" xfId="2" applyFont="1" applyFill="1" applyBorder="1">
      <alignment horizontal="center" vertical="center" wrapText="1"/>
    </xf>
    <xf numFmtId="0" fontId="18" fillId="8" borderId="56" xfId="2" applyFont="1" applyFill="1" applyBorder="1">
      <alignment horizontal="center" vertical="center" wrapText="1"/>
    </xf>
    <xf numFmtId="2" fontId="33" fillId="17" borderId="45" xfId="0" applyNumberFormat="1" applyFont="1" applyFill="1" applyBorder="1" applyAlignment="1">
      <alignment horizontal="center" vertical="center"/>
    </xf>
    <xf numFmtId="2" fontId="33" fillId="17" borderId="46" xfId="0" applyNumberFormat="1" applyFont="1" applyFill="1" applyBorder="1" applyAlignment="1">
      <alignment horizontal="center" vertical="center"/>
    </xf>
    <xf numFmtId="14" fontId="33" fillId="18" borderId="47" xfId="0" applyNumberFormat="1" applyFont="1" applyFill="1" applyBorder="1" applyAlignment="1">
      <alignment horizontal="center" vertical="center"/>
    </xf>
    <xf numFmtId="14" fontId="33" fillId="18" borderId="45" xfId="0" applyNumberFormat="1" applyFont="1" applyFill="1" applyBorder="1" applyAlignment="1">
      <alignment horizontal="center" vertical="center"/>
    </xf>
    <xf numFmtId="14" fontId="18" fillId="8" borderId="38" xfId="2" applyNumberFormat="1" applyFont="1" applyFill="1" applyBorder="1">
      <alignment horizontal="center" vertical="center" wrapText="1"/>
    </xf>
    <xf numFmtId="0" fontId="20" fillId="16" borderId="40" xfId="2" applyFont="1" applyFill="1" applyBorder="1">
      <alignment horizontal="center" vertical="center" wrapText="1"/>
    </xf>
    <xf numFmtId="0" fontId="20" fillId="16" borderId="55" xfId="2" applyFont="1" applyFill="1" applyBorder="1">
      <alignment horizontal="center" vertical="center" wrapText="1"/>
    </xf>
    <xf numFmtId="0" fontId="10" fillId="2" borderId="2" xfId="0" applyFont="1" applyFill="1" applyBorder="1" applyAlignment="1">
      <alignment horizontal="left" vertical="center"/>
    </xf>
    <xf numFmtId="0" fontId="10" fillId="2" borderId="10" xfId="0" applyFont="1" applyFill="1" applyBorder="1" applyAlignment="1">
      <alignment horizontal="left" vertical="center"/>
    </xf>
    <xf numFmtId="0" fontId="21" fillId="2" borderId="11" xfId="0" applyFont="1" applyFill="1" applyBorder="1" applyAlignment="1">
      <alignment horizontal="left" vertical="center" wrapText="1"/>
    </xf>
    <xf numFmtId="0" fontId="21" fillId="2" borderId="13" xfId="0" applyFont="1" applyFill="1" applyBorder="1" applyAlignment="1">
      <alignment horizontal="left" vertical="center" wrapText="1"/>
    </xf>
    <xf numFmtId="0" fontId="21" fillId="2" borderId="12" xfId="0" applyFont="1" applyFill="1" applyBorder="1" applyAlignment="1">
      <alignment horizontal="left" vertical="center" wrapText="1"/>
    </xf>
    <xf numFmtId="0" fontId="0" fillId="2" borderId="14" xfId="0" applyFill="1" applyBorder="1" applyAlignment="1">
      <alignment horizontal="left" vertical="top" wrapText="1"/>
    </xf>
    <xf numFmtId="0" fontId="0" fillId="2" borderId="0" xfId="0" applyFill="1" applyAlignment="1">
      <alignment horizontal="left" vertical="top" wrapText="1"/>
    </xf>
    <xf numFmtId="0" fontId="0" fillId="2" borderId="15" xfId="0" applyFill="1" applyBorder="1" applyAlignment="1">
      <alignment horizontal="left" vertical="top" wrapText="1"/>
    </xf>
    <xf numFmtId="0" fontId="6" fillId="0" borderId="28" xfId="0" applyFont="1" applyBorder="1" applyAlignment="1">
      <alignment horizontal="left" vertical="center" wrapText="1"/>
    </xf>
    <xf numFmtId="0" fontId="6" fillId="0" borderId="29" xfId="0" applyFont="1" applyBorder="1" applyAlignment="1">
      <alignment horizontal="left" vertical="center" wrapText="1"/>
    </xf>
    <xf numFmtId="0" fontId="6" fillId="0" borderId="30" xfId="0" applyFont="1" applyBorder="1" applyAlignment="1">
      <alignment horizontal="left" vertical="center" wrapText="1"/>
    </xf>
    <xf numFmtId="0" fontId="0" fillId="2" borderId="8" xfId="0" applyFill="1" applyBorder="1" applyAlignment="1" applyProtection="1">
      <alignment horizontal="left" vertical="top" wrapText="1"/>
      <protection locked="0"/>
    </xf>
    <xf numFmtId="0" fontId="0" fillId="2" borderId="9" xfId="0" applyFill="1" applyBorder="1" applyAlignment="1" applyProtection="1">
      <alignment horizontal="left" vertical="top" wrapText="1"/>
      <protection locked="0"/>
    </xf>
    <xf numFmtId="0" fontId="0" fillId="2" borderId="7" xfId="0" applyFill="1" applyBorder="1" applyAlignment="1" applyProtection="1">
      <alignment horizontal="left" vertical="top" wrapText="1"/>
      <protection locked="0"/>
    </xf>
    <xf numFmtId="0" fontId="6" fillId="10" borderId="10" xfId="0" applyFont="1" applyFill="1" applyBorder="1" applyAlignment="1" applyProtection="1">
      <alignment horizontal="left" vertical="center"/>
      <protection locked="0"/>
    </xf>
    <xf numFmtId="0" fontId="6" fillId="10" borderId="3" xfId="0" applyFont="1" applyFill="1" applyBorder="1" applyAlignment="1" applyProtection="1">
      <alignment horizontal="left" vertical="center"/>
      <protection locked="0"/>
    </xf>
    <xf numFmtId="0" fontId="17" fillId="10" borderId="9" xfId="0" applyFont="1" applyFill="1" applyBorder="1" applyAlignment="1" applyProtection="1">
      <alignment horizontal="left" vertical="center" wrapText="1"/>
      <protection locked="0"/>
    </xf>
    <xf numFmtId="0" fontId="17" fillId="10" borderId="7" xfId="0" applyFont="1" applyFill="1" applyBorder="1" applyAlignment="1" applyProtection="1">
      <alignment horizontal="left" vertical="center" wrapText="1"/>
      <protection locked="0"/>
    </xf>
    <xf numFmtId="0" fontId="17" fillId="10" borderId="10" xfId="0" applyFont="1" applyFill="1" applyBorder="1" applyAlignment="1" applyProtection="1">
      <alignment horizontal="left" vertical="top"/>
      <protection locked="0"/>
    </xf>
    <xf numFmtId="0" fontId="17" fillId="10" borderId="3" xfId="0" applyFont="1" applyFill="1" applyBorder="1" applyAlignment="1" applyProtection="1">
      <alignment horizontal="left" vertical="top"/>
      <protection locked="0"/>
    </xf>
    <xf numFmtId="0" fontId="10" fillId="2" borderId="8" xfId="0" applyFont="1" applyFill="1" applyBorder="1" applyAlignment="1" applyProtection="1">
      <alignment horizontal="left" vertical="top" wrapText="1"/>
      <protection locked="0"/>
    </xf>
    <xf numFmtId="0" fontId="10" fillId="2" borderId="9" xfId="0" applyFont="1" applyFill="1" applyBorder="1" applyAlignment="1" applyProtection="1">
      <alignment horizontal="left" vertical="top" wrapText="1"/>
      <protection locked="0"/>
    </xf>
    <xf numFmtId="0" fontId="10" fillId="2" borderId="7" xfId="0" applyFont="1" applyFill="1" applyBorder="1" applyAlignment="1" applyProtection="1">
      <alignment horizontal="left" vertical="top" wrapText="1"/>
      <protection locked="0"/>
    </xf>
    <xf numFmtId="15" fontId="2" fillId="10" borderId="11" xfId="0" applyNumberFormat="1" applyFont="1" applyFill="1" applyBorder="1" applyAlignment="1" applyProtection="1">
      <alignment horizontal="left" vertical="center" wrapText="1"/>
      <protection locked="0"/>
    </xf>
    <xf numFmtId="0" fontId="21" fillId="2" borderId="14" xfId="0" applyFont="1" applyFill="1" applyBorder="1" applyAlignment="1">
      <alignment horizontal="left" vertical="center" wrapText="1"/>
    </xf>
    <xf numFmtId="0" fontId="21" fillId="2" borderId="0" xfId="0" applyFont="1" applyFill="1" applyAlignment="1">
      <alignment horizontal="left" vertical="center" wrapText="1"/>
    </xf>
    <xf numFmtId="0" fontId="21" fillId="2" borderId="15" xfId="0" applyFont="1" applyFill="1" applyBorder="1" applyAlignment="1">
      <alignment horizontal="left" vertical="center" wrapText="1"/>
    </xf>
    <xf numFmtId="0" fontId="2" fillId="0" borderId="8" xfId="0" applyFont="1" applyBorder="1" applyAlignment="1">
      <alignment horizontal="right" vertical="center" wrapText="1" indent="1"/>
    </xf>
    <xf numFmtId="0" fontId="2" fillId="0" borderId="9" xfId="0" applyFont="1" applyBorder="1" applyAlignment="1">
      <alignment horizontal="right" vertical="center" wrapText="1" indent="1"/>
    </xf>
    <xf numFmtId="0" fontId="2" fillId="0" borderId="7" xfId="0" applyFont="1" applyBorder="1" applyAlignment="1">
      <alignment horizontal="right" vertical="center" wrapText="1" indent="1"/>
    </xf>
    <xf numFmtId="164" fontId="2" fillId="10" borderId="21" xfId="0" applyNumberFormat="1" applyFont="1" applyFill="1" applyBorder="1" applyAlignment="1" applyProtection="1">
      <alignment horizontal="left" vertical="center" wrapText="1"/>
      <protection locked="0"/>
    </xf>
    <xf numFmtId="0" fontId="6" fillId="4" borderId="0" xfId="0" applyFont="1" applyFill="1" applyAlignment="1">
      <alignment horizontal="left" wrapText="1"/>
    </xf>
    <xf numFmtId="0" fontId="0" fillId="0" borderId="2" xfId="0" applyBorder="1" applyAlignment="1">
      <alignment horizontal="left" vertical="center" wrapText="1"/>
    </xf>
    <xf numFmtId="0" fontId="0" fillId="0" borderId="3" xfId="0" applyBorder="1" applyAlignment="1">
      <alignment horizontal="left" vertical="center" wrapText="1"/>
    </xf>
    <xf numFmtId="0" fontId="2" fillId="0" borderId="18" xfId="0" applyFont="1" applyBorder="1" applyAlignment="1">
      <alignment horizontal="center" vertical="center" wrapText="1"/>
    </xf>
    <xf numFmtId="0" fontId="2" fillId="0" borderId="17" xfId="0" applyFont="1" applyBorder="1" applyAlignment="1">
      <alignment horizontal="center" vertical="center" wrapText="1"/>
    </xf>
    <xf numFmtId="0" fontId="0" fillId="0" borderId="2" xfId="0" applyBorder="1" applyAlignment="1">
      <alignment horizontal="left" vertical="top" wrapText="1"/>
    </xf>
    <xf numFmtId="0" fontId="0" fillId="0" borderId="3" xfId="0" applyBorder="1" applyAlignment="1">
      <alignment horizontal="left" vertical="top" wrapText="1"/>
    </xf>
    <xf numFmtId="0" fontId="10" fillId="2" borderId="2" xfId="0" applyFont="1" applyFill="1" applyBorder="1" applyAlignment="1">
      <alignment horizontal="left" vertical="center" wrapText="1"/>
    </xf>
    <xf numFmtId="0" fontId="10" fillId="2" borderId="10" xfId="0" applyFont="1" applyFill="1" applyBorder="1" applyAlignment="1">
      <alignment horizontal="left" vertical="center" wrapText="1"/>
    </xf>
    <xf numFmtId="0" fontId="0" fillId="2" borderId="8" xfId="0" applyFill="1" applyBorder="1" applyAlignment="1">
      <alignment horizontal="left" vertical="center" wrapText="1"/>
    </xf>
    <xf numFmtId="0" fontId="0" fillId="2" borderId="9" xfId="0" applyFill="1" applyBorder="1" applyAlignment="1">
      <alignment horizontal="left" vertical="center" wrapText="1"/>
    </xf>
    <xf numFmtId="0" fontId="17" fillId="10" borderId="9" xfId="0" applyFont="1" applyFill="1" applyBorder="1" applyAlignment="1" applyProtection="1">
      <alignment horizontal="left" vertical="top"/>
      <protection locked="0"/>
    </xf>
    <xf numFmtId="0" fontId="17" fillId="10" borderId="7" xfId="0" applyFont="1" applyFill="1" applyBorder="1" applyAlignment="1" applyProtection="1">
      <alignment horizontal="left" vertical="top"/>
      <protection locked="0"/>
    </xf>
    <xf numFmtId="0" fontId="17" fillId="2" borderId="14" xfId="0" applyFont="1" applyFill="1" applyBorder="1" applyAlignment="1">
      <alignment horizontal="left" vertical="center" wrapText="1"/>
    </xf>
    <xf numFmtId="0" fontId="17" fillId="2" borderId="0" xfId="0" applyFont="1" applyFill="1" applyAlignment="1">
      <alignment horizontal="left" vertical="center" wrapText="1"/>
    </xf>
    <xf numFmtId="0" fontId="17" fillId="2" borderId="15" xfId="0" applyFont="1" applyFill="1" applyBorder="1" applyAlignment="1">
      <alignment horizontal="left" vertical="center" wrapText="1"/>
    </xf>
    <xf numFmtId="0" fontId="15" fillId="9" borderId="6" xfId="0" applyFont="1" applyFill="1" applyBorder="1" applyAlignment="1">
      <alignment horizontal="center"/>
    </xf>
    <xf numFmtId="0" fontId="6" fillId="12" borderId="0" xfId="0" applyFont="1" applyFill="1" applyAlignment="1">
      <alignment horizontal="left"/>
    </xf>
    <xf numFmtId="0" fontId="0" fillId="2" borderId="7" xfId="0" applyFill="1" applyBorder="1" applyAlignment="1">
      <alignment horizontal="left" vertical="center" wrapText="1"/>
    </xf>
    <xf numFmtId="164" fontId="2" fillId="10" borderId="4" xfId="0" applyNumberFormat="1" applyFont="1" applyFill="1" applyBorder="1" applyAlignment="1" applyProtection="1">
      <alignment horizontal="left" wrapText="1"/>
      <protection locked="0"/>
    </xf>
    <xf numFmtId="0" fontId="0" fillId="11" borderId="8" xfId="0" applyFill="1" applyBorder="1" applyAlignment="1">
      <alignment horizontal="left"/>
    </xf>
    <xf numFmtId="0" fontId="0" fillId="11" borderId="9" xfId="0" applyFill="1" applyBorder="1" applyAlignment="1">
      <alignment horizontal="left"/>
    </xf>
    <xf numFmtId="0" fontId="0" fillId="11" borderId="7" xfId="0" applyFill="1" applyBorder="1" applyAlignment="1">
      <alignment horizontal="left"/>
    </xf>
    <xf numFmtId="0" fontId="0" fillId="11" borderId="11" xfId="0" applyFill="1" applyBorder="1" applyAlignment="1">
      <alignment horizontal="left"/>
    </xf>
    <xf numFmtId="0" fontId="0" fillId="11" borderId="13" xfId="0" applyFill="1" applyBorder="1" applyAlignment="1">
      <alignment horizontal="left"/>
    </xf>
    <xf numFmtId="0" fontId="0" fillId="11" borderId="12" xfId="0" applyFill="1" applyBorder="1" applyAlignment="1">
      <alignment horizontal="left"/>
    </xf>
  </cellXfs>
  <cellStyles count="5">
    <cellStyle name="Comma" xfId="1" builtinId="3"/>
    <cellStyle name="Header" xfId="2" xr:uid="{8A7E63A1-FB44-4B53-97F1-0D904394CD31}"/>
    <cellStyle name="Hyperlink" xfId="3" builtinId="8"/>
    <cellStyle name="Normal" xfId="0" builtinId="0"/>
    <cellStyle name="Normal 2" xfId="4" xr:uid="{00000000-0005-0000-0000-000032000000}"/>
  </cellStyles>
  <dxfs count="8">
    <dxf>
      <fill>
        <patternFill patternType="solid">
          <fgColor indexed="64"/>
          <bgColor theme="8" tint="0.79998168889431442"/>
        </patternFill>
      </fill>
      <border diagonalUp="0" diagonalDown="0">
        <left/>
        <right style="medium">
          <color indexed="64"/>
        </right>
        <top style="thin">
          <color indexed="64"/>
        </top>
        <bottom style="thin">
          <color indexed="64"/>
        </bottom>
        <vertical/>
        <horizontal style="thin">
          <color indexed="64"/>
        </horizontal>
      </border>
    </dxf>
    <dxf>
      <fill>
        <patternFill patternType="solid">
          <fgColor indexed="64"/>
          <bgColor theme="8" tint="0.79998168889431442"/>
        </patternFill>
      </fill>
      <border diagonalUp="0" diagonalDown="0">
        <left/>
        <right/>
        <top style="thin">
          <color indexed="64"/>
        </top>
        <bottom style="thin">
          <color indexed="64"/>
        </bottom>
        <vertical/>
        <horizontal style="thin">
          <color indexed="64"/>
        </horizontal>
      </border>
    </dxf>
    <dxf>
      <fill>
        <patternFill patternType="solid">
          <fgColor indexed="64"/>
          <bgColor theme="8" tint="0.79998168889431442"/>
        </patternFill>
      </fill>
      <border diagonalUp="0" diagonalDown="0">
        <left/>
        <right/>
        <top style="thin">
          <color indexed="64"/>
        </top>
        <bottom style="thin">
          <color indexed="64"/>
        </bottom>
        <vertical/>
        <horizontal style="thin">
          <color indexed="64"/>
        </horizontal>
      </border>
    </dxf>
    <dxf>
      <fill>
        <patternFill patternType="solid">
          <fgColor indexed="64"/>
          <bgColor theme="8" tint="0.79998168889431442"/>
        </patternFill>
      </fill>
      <border diagonalUp="0" diagonalDown="0">
        <left style="medium">
          <color indexed="64"/>
        </left>
        <right/>
        <top style="thin">
          <color indexed="64"/>
        </top>
        <bottom style="thin">
          <color indexed="64"/>
        </bottom>
        <vertical/>
        <horizontal style="thin">
          <color indexed="64"/>
        </horizontal>
      </border>
    </dxf>
    <dxf>
      <border outline="0">
        <left style="medium">
          <color rgb="FF000000"/>
        </left>
        <right style="medium">
          <color rgb="FF000000"/>
        </right>
        <top style="medium">
          <color rgb="FF000000"/>
        </top>
        <bottom style="medium">
          <color rgb="FF000000"/>
        </bottom>
      </border>
    </dxf>
    <dxf>
      <fill>
        <patternFill patternType="solid">
          <fgColor rgb="FF000000"/>
          <bgColor rgb="FFDDEBF7"/>
        </patternFill>
      </fill>
    </dxf>
    <dxf>
      <border outline="0">
        <bottom style="medium">
          <color rgb="FF000000"/>
        </bottom>
      </border>
    </dxf>
    <dxf>
      <font>
        <b/>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dxf>
  </dxfs>
  <tableStyles count="0" defaultTableStyle="TableStyleMedium2" defaultPivotStyle="PivotStyleLight16"/>
  <colors>
    <mruColors>
      <color rgb="FFD9E8F8"/>
      <color rgb="FF97D4E4"/>
      <color rgb="FFBC5CE2"/>
      <color rgb="FFFFF2CC"/>
      <color rgb="FFC97CE8"/>
      <color rgb="FF97D4EA"/>
      <color rgb="FFF2F2F2"/>
      <color rgb="FF162E51"/>
      <color rgb="FFF8F8F8"/>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21" Type="http://schemas.microsoft.com/office/2017/06/relationships/rdRichValueStructure" Target="richData/rdrichvaluestructure.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23" Type="http://schemas.microsoft.com/office/2017/06/relationships/rdRichValue" Target="richData/rdrichvalue.xml"/><Relationship Id="rId10" Type="http://schemas.openxmlformats.org/officeDocument/2006/relationships/externalLink" Target="externalLinks/externalLink1.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 Id="rId22" Type="http://schemas.microsoft.com/office/2017/06/relationships/rdRichValueTypes" Target="richData/rdRichValueTyp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checked="Checked" lockText="1" noThreeD="1"/>
</file>

<file path=xl/ctrlProps/ctrlProp12.xml><?xml version="1.0" encoding="utf-8"?>
<formControlPr xmlns="http://schemas.microsoft.com/office/spreadsheetml/2009/9/main" objectType="CheckBox" checked="Checked"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checked="Checked" lockText="1" noThreeD="1"/>
</file>

<file path=xl/ctrlProps/ctrlProp17.xml><?xml version="1.0" encoding="utf-8"?>
<formControlPr xmlns="http://schemas.microsoft.com/office/spreadsheetml/2009/9/main" objectType="CheckBox" checked="Checked" lockText="1" noThreeD="1"/>
</file>

<file path=xl/ctrlProps/ctrlProp18.xml><?xml version="1.0" encoding="utf-8"?>
<formControlPr xmlns="http://schemas.microsoft.com/office/spreadsheetml/2009/9/main" objectType="CheckBox" checked="Checked"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checked="Checked" lockText="1" noThreeD="1"/>
</file>

<file path=xl/ctrlProps/ctrlProp28.xml><?xml version="1.0" encoding="utf-8"?>
<formControlPr xmlns="http://schemas.microsoft.com/office/spreadsheetml/2009/9/main" objectType="CheckBox" checked="Checked" lockText="1" noThreeD="1"/>
</file>

<file path=xl/ctrlProps/ctrlProp29.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checked="Checked"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lockText="1" noThreeD="1"/>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1104900</xdr:colOff>
          <xdr:row>9</xdr:row>
          <xdr:rowOff>104775</xdr:rowOff>
        </xdr:from>
        <xdr:to>
          <xdr:col>4</xdr:col>
          <xdr:colOff>1323975</xdr:colOff>
          <xdr:row>9</xdr:row>
          <xdr:rowOff>295275</xdr:rowOff>
        </xdr:to>
        <xdr:sp macro="" textlink="">
          <xdr:nvSpPr>
            <xdr:cNvPr id="28680" name="Check Box 8" hidden="1">
              <a:extLst>
                <a:ext uri="{63B3BB69-23CF-44E3-9099-C40C66FF867C}">
                  <a14:compatExt spid="_x0000_s28680"/>
                </a:ext>
                <a:ext uri="{FF2B5EF4-FFF2-40B4-BE49-F238E27FC236}">
                  <a16:creationId xmlns:a16="http://schemas.microsoft.com/office/drawing/2014/main" id="{00000000-0008-0000-0100-000008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266700</xdr:colOff>
          <xdr:row>9</xdr:row>
          <xdr:rowOff>104775</xdr:rowOff>
        </xdr:from>
        <xdr:to>
          <xdr:col>4</xdr:col>
          <xdr:colOff>485775</xdr:colOff>
          <xdr:row>9</xdr:row>
          <xdr:rowOff>295275</xdr:rowOff>
        </xdr:to>
        <xdr:sp macro="" textlink="">
          <xdr:nvSpPr>
            <xdr:cNvPr id="28681" name="Check Box 9" hidden="1">
              <a:extLst>
                <a:ext uri="{63B3BB69-23CF-44E3-9099-C40C66FF867C}">
                  <a14:compatExt spid="_x0000_s28681"/>
                </a:ext>
                <a:ext uri="{FF2B5EF4-FFF2-40B4-BE49-F238E27FC236}">
                  <a16:creationId xmlns:a16="http://schemas.microsoft.com/office/drawing/2014/main" id="{00000000-0008-0000-0100-000009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85725</xdr:colOff>
          <xdr:row>34</xdr:row>
          <xdr:rowOff>0</xdr:rowOff>
        </xdr:from>
        <xdr:to>
          <xdr:col>1</xdr:col>
          <xdr:colOff>304800</xdr:colOff>
          <xdr:row>35</xdr:row>
          <xdr:rowOff>9525</xdr:rowOff>
        </xdr:to>
        <xdr:sp macro="" textlink="">
          <xdr:nvSpPr>
            <xdr:cNvPr id="31769" name="Check Box 25" hidden="1">
              <a:extLst>
                <a:ext uri="{63B3BB69-23CF-44E3-9099-C40C66FF867C}">
                  <a14:compatExt spid="_x0000_s31769"/>
                </a:ext>
                <a:ext uri="{FF2B5EF4-FFF2-40B4-BE49-F238E27FC236}">
                  <a16:creationId xmlns:a16="http://schemas.microsoft.com/office/drawing/2014/main" id="{00000000-0008-0000-0200-000019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35</xdr:row>
          <xdr:rowOff>0</xdr:rowOff>
        </xdr:from>
        <xdr:to>
          <xdr:col>1</xdr:col>
          <xdr:colOff>304800</xdr:colOff>
          <xdr:row>36</xdr:row>
          <xdr:rowOff>9525</xdr:rowOff>
        </xdr:to>
        <xdr:sp macro="" textlink="">
          <xdr:nvSpPr>
            <xdr:cNvPr id="31771" name="Check Box 27" hidden="1">
              <a:extLst>
                <a:ext uri="{63B3BB69-23CF-44E3-9099-C40C66FF867C}">
                  <a14:compatExt spid="_x0000_s31771"/>
                </a:ext>
                <a:ext uri="{FF2B5EF4-FFF2-40B4-BE49-F238E27FC236}">
                  <a16:creationId xmlns:a16="http://schemas.microsoft.com/office/drawing/2014/main" id="{00000000-0008-0000-0200-00001B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36</xdr:row>
          <xdr:rowOff>0</xdr:rowOff>
        </xdr:from>
        <xdr:to>
          <xdr:col>1</xdr:col>
          <xdr:colOff>304800</xdr:colOff>
          <xdr:row>37</xdr:row>
          <xdr:rowOff>9525</xdr:rowOff>
        </xdr:to>
        <xdr:sp macro="" textlink="">
          <xdr:nvSpPr>
            <xdr:cNvPr id="31772" name="Check Box 28" hidden="1">
              <a:extLst>
                <a:ext uri="{63B3BB69-23CF-44E3-9099-C40C66FF867C}">
                  <a14:compatExt spid="_x0000_s31772"/>
                </a:ext>
                <a:ext uri="{FF2B5EF4-FFF2-40B4-BE49-F238E27FC236}">
                  <a16:creationId xmlns:a16="http://schemas.microsoft.com/office/drawing/2014/main" id="{00000000-0008-0000-0200-00001C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37</xdr:row>
          <xdr:rowOff>0</xdr:rowOff>
        </xdr:from>
        <xdr:to>
          <xdr:col>1</xdr:col>
          <xdr:colOff>304800</xdr:colOff>
          <xdr:row>38</xdr:row>
          <xdr:rowOff>9525</xdr:rowOff>
        </xdr:to>
        <xdr:sp macro="" textlink="">
          <xdr:nvSpPr>
            <xdr:cNvPr id="31773" name="Check Box 29" hidden="1">
              <a:extLst>
                <a:ext uri="{63B3BB69-23CF-44E3-9099-C40C66FF867C}">
                  <a14:compatExt spid="_x0000_s31773"/>
                </a:ext>
                <a:ext uri="{FF2B5EF4-FFF2-40B4-BE49-F238E27FC236}">
                  <a16:creationId xmlns:a16="http://schemas.microsoft.com/office/drawing/2014/main" id="{00000000-0008-0000-0200-00001D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31</xdr:row>
          <xdr:rowOff>0</xdr:rowOff>
        </xdr:from>
        <xdr:to>
          <xdr:col>2</xdr:col>
          <xdr:colOff>304800</xdr:colOff>
          <xdr:row>32</xdr:row>
          <xdr:rowOff>9525</xdr:rowOff>
        </xdr:to>
        <xdr:sp macro="" textlink="">
          <xdr:nvSpPr>
            <xdr:cNvPr id="31774" name="Check Box 30" hidden="1">
              <a:extLst>
                <a:ext uri="{63B3BB69-23CF-44E3-9099-C40C66FF867C}">
                  <a14:compatExt spid="_x0000_s31774"/>
                </a:ext>
                <a:ext uri="{FF2B5EF4-FFF2-40B4-BE49-F238E27FC236}">
                  <a16:creationId xmlns:a16="http://schemas.microsoft.com/office/drawing/2014/main" id="{00000000-0008-0000-0200-00001E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32</xdr:row>
          <xdr:rowOff>0</xdr:rowOff>
        </xdr:from>
        <xdr:to>
          <xdr:col>2</xdr:col>
          <xdr:colOff>304800</xdr:colOff>
          <xdr:row>33</xdr:row>
          <xdr:rowOff>9525</xdr:rowOff>
        </xdr:to>
        <xdr:sp macro="" textlink="">
          <xdr:nvSpPr>
            <xdr:cNvPr id="31775" name="Check Box 31" hidden="1">
              <a:extLst>
                <a:ext uri="{63B3BB69-23CF-44E3-9099-C40C66FF867C}">
                  <a14:compatExt spid="_x0000_s31775"/>
                </a:ext>
                <a:ext uri="{FF2B5EF4-FFF2-40B4-BE49-F238E27FC236}">
                  <a16:creationId xmlns:a16="http://schemas.microsoft.com/office/drawing/2014/main" id="{00000000-0008-0000-0200-00001F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33</xdr:row>
          <xdr:rowOff>0</xdr:rowOff>
        </xdr:from>
        <xdr:to>
          <xdr:col>2</xdr:col>
          <xdr:colOff>304800</xdr:colOff>
          <xdr:row>34</xdr:row>
          <xdr:rowOff>9525</xdr:rowOff>
        </xdr:to>
        <xdr:sp macro="" textlink="">
          <xdr:nvSpPr>
            <xdr:cNvPr id="31777" name="Check Box 33" hidden="1">
              <a:extLst>
                <a:ext uri="{63B3BB69-23CF-44E3-9099-C40C66FF867C}">
                  <a14:compatExt spid="_x0000_s31777"/>
                </a:ext>
                <a:ext uri="{FF2B5EF4-FFF2-40B4-BE49-F238E27FC236}">
                  <a16:creationId xmlns:a16="http://schemas.microsoft.com/office/drawing/2014/main" id="{00000000-0008-0000-0200-000021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34</xdr:row>
          <xdr:rowOff>0</xdr:rowOff>
        </xdr:from>
        <xdr:to>
          <xdr:col>2</xdr:col>
          <xdr:colOff>304800</xdr:colOff>
          <xdr:row>35</xdr:row>
          <xdr:rowOff>9525</xdr:rowOff>
        </xdr:to>
        <xdr:sp macro="" textlink="">
          <xdr:nvSpPr>
            <xdr:cNvPr id="31778" name="Check Box 34" hidden="1">
              <a:extLst>
                <a:ext uri="{63B3BB69-23CF-44E3-9099-C40C66FF867C}">
                  <a14:compatExt spid="_x0000_s31778"/>
                </a:ext>
                <a:ext uri="{FF2B5EF4-FFF2-40B4-BE49-F238E27FC236}">
                  <a16:creationId xmlns:a16="http://schemas.microsoft.com/office/drawing/2014/main" id="{00000000-0008-0000-0200-000022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35</xdr:row>
          <xdr:rowOff>0</xdr:rowOff>
        </xdr:from>
        <xdr:to>
          <xdr:col>2</xdr:col>
          <xdr:colOff>304800</xdr:colOff>
          <xdr:row>36</xdr:row>
          <xdr:rowOff>9525</xdr:rowOff>
        </xdr:to>
        <xdr:sp macro="" textlink="">
          <xdr:nvSpPr>
            <xdr:cNvPr id="31779" name="Check Box 35" hidden="1">
              <a:extLst>
                <a:ext uri="{63B3BB69-23CF-44E3-9099-C40C66FF867C}">
                  <a14:compatExt spid="_x0000_s31779"/>
                </a:ext>
                <a:ext uri="{FF2B5EF4-FFF2-40B4-BE49-F238E27FC236}">
                  <a16:creationId xmlns:a16="http://schemas.microsoft.com/office/drawing/2014/main" id="{00000000-0008-0000-0200-000023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31</xdr:row>
          <xdr:rowOff>0</xdr:rowOff>
        </xdr:from>
        <xdr:to>
          <xdr:col>1</xdr:col>
          <xdr:colOff>304800</xdr:colOff>
          <xdr:row>32</xdr:row>
          <xdr:rowOff>9525</xdr:rowOff>
        </xdr:to>
        <xdr:sp macro="" textlink="">
          <xdr:nvSpPr>
            <xdr:cNvPr id="31782" name="Check Box 38" hidden="1">
              <a:extLst>
                <a:ext uri="{63B3BB69-23CF-44E3-9099-C40C66FF867C}">
                  <a14:compatExt spid="_x0000_s31782"/>
                </a:ext>
                <a:ext uri="{FF2B5EF4-FFF2-40B4-BE49-F238E27FC236}">
                  <a16:creationId xmlns:a16="http://schemas.microsoft.com/office/drawing/2014/main" id="{00000000-0008-0000-0200-000026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32</xdr:row>
          <xdr:rowOff>0</xdr:rowOff>
        </xdr:from>
        <xdr:to>
          <xdr:col>1</xdr:col>
          <xdr:colOff>304800</xdr:colOff>
          <xdr:row>33</xdr:row>
          <xdr:rowOff>9525</xdr:rowOff>
        </xdr:to>
        <xdr:sp macro="" textlink="">
          <xdr:nvSpPr>
            <xdr:cNvPr id="31783" name="Check Box 39" hidden="1">
              <a:extLst>
                <a:ext uri="{63B3BB69-23CF-44E3-9099-C40C66FF867C}">
                  <a14:compatExt spid="_x0000_s31783"/>
                </a:ext>
                <a:ext uri="{FF2B5EF4-FFF2-40B4-BE49-F238E27FC236}">
                  <a16:creationId xmlns:a16="http://schemas.microsoft.com/office/drawing/2014/main" id="{00000000-0008-0000-0200-000027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33</xdr:row>
          <xdr:rowOff>0</xdr:rowOff>
        </xdr:from>
        <xdr:to>
          <xdr:col>1</xdr:col>
          <xdr:colOff>304800</xdr:colOff>
          <xdr:row>34</xdr:row>
          <xdr:rowOff>9525</xdr:rowOff>
        </xdr:to>
        <xdr:sp macro="" textlink="">
          <xdr:nvSpPr>
            <xdr:cNvPr id="31784" name="Check Box 40" hidden="1">
              <a:extLst>
                <a:ext uri="{63B3BB69-23CF-44E3-9099-C40C66FF867C}">
                  <a14:compatExt spid="_x0000_s31784"/>
                </a:ext>
                <a:ext uri="{FF2B5EF4-FFF2-40B4-BE49-F238E27FC236}">
                  <a16:creationId xmlns:a16="http://schemas.microsoft.com/office/drawing/2014/main" id="{00000000-0008-0000-0200-000028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18</xdr:row>
          <xdr:rowOff>0</xdr:rowOff>
        </xdr:from>
        <xdr:to>
          <xdr:col>1</xdr:col>
          <xdr:colOff>304800</xdr:colOff>
          <xdr:row>19</xdr:row>
          <xdr:rowOff>9525</xdr:rowOff>
        </xdr:to>
        <xdr:sp macro="" textlink="">
          <xdr:nvSpPr>
            <xdr:cNvPr id="31786" name="Check Box 42" hidden="1">
              <a:extLst>
                <a:ext uri="{63B3BB69-23CF-44E3-9099-C40C66FF867C}">
                  <a14:compatExt spid="_x0000_s31786"/>
                </a:ext>
                <a:ext uri="{FF2B5EF4-FFF2-40B4-BE49-F238E27FC236}">
                  <a16:creationId xmlns:a16="http://schemas.microsoft.com/office/drawing/2014/main" id="{00000000-0008-0000-0200-00002A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19</xdr:row>
          <xdr:rowOff>0</xdr:rowOff>
        </xdr:from>
        <xdr:to>
          <xdr:col>1</xdr:col>
          <xdr:colOff>304800</xdr:colOff>
          <xdr:row>20</xdr:row>
          <xdr:rowOff>9525</xdr:rowOff>
        </xdr:to>
        <xdr:sp macro="" textlink="">
          <xdr:nvSpPr>
            <xdr:cNvPr id="31787" name="Check Box 43" hidden="1">
              <a:extLst>
                <a:ext uri="{63B3BB69-23CF-44E3-9099-C40C66FF867C}">
                  <a14:compatExt spid="_x0000_s31787"/>
                </a:ext>
                <a:ext uri="{FF2B5EF4-FFF2-40B4-BE49-F238E27FC236}">
                  <a16:creationId xmlns:a16="http://schemas.microsoft.com/office/drawing/2014/main" id="{00000000-0008-0000-0200-00002B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20</xdr:row>
          <xdr:rowOff>0</xdr:rowOff>
        </xdr:from>
        <xdr:to>
          <xdr:col>1</xdr:col>
          <xdr:colOff>304800</xdr:colOff>
          <xdr:row>21</xdr:row>
          <xdr:rowOff>9525</xdr:rowOff>
        </xdr:to>
        <xdr:sp macro="" textlink="">
          <xdr:nvSpPr>
            <xdr:cNvPr id="31788" name="Check Box 44" hidden="1">
              <a:extLst>
                <a:ext uri="{63B3BB69-23CF-44E3-9099-C40C66FF867C}">
                  <a14:compatExt spid="_x0000_s31788"/>
                </a:ext>
                <a:ext uri="{FF2B5EF4-FFF2-40B4-BE49-F238E27FC236}">
                  <a16:creationId xmlns:a16="http://schemas.microsoft.com/office/drawing/2014/main" id="{00000000-0008-0000-0200-00002C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18</xdr:row>
          <xdr:rowOff>0</xdr:rowOff>
        </xdr:from>
        <xdr:to>
          <xdr:col>2</xdr:col>
          <xdr:colOff>304800</xdr:colOff>
          <xdr:row>19</xdr:row>
          <xdr:rowOff>9525</xdr:rowOff>
        </xdr:to>
        <xdr:sp macro="" textlink="">
          <xdr:nvSpPr>
            <xdr:cNvPr id="31789" name="Check Box 45" hidden="1">
              <a:extLst>
                <a:ext uri="{63B3BB69-23CF-44E3-9099-C40C66FF867C}">
                  <a14:compatExt spid="_x0000_s31789"/>
                </a:ext>
                <a:ext uri="{FF2B5EF4-FFF2-40B4-BE49-F238E27FC236}">
                  <a16:creationId xmlns:a16="http://schemas.microsoft.com/office/drawing/2014/main" id="{00000000-0008-0000-0200-00002D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19</xdr:row>
          <xdr:rowOff>0</xdr:rowOff>
        </xdr:from>
        <xdr:to>
          <xdr:col>2</xdr:col>
          <xdr:colOff>304800</xdr:colOff>
          <xdr:row>20</xdr:row>
          <xdr:rowOff>9525</xdr:rowOff>
        </xdr:to>
        <xdr:sp macro="" textlink="">
          <xdr:nvSpPr>
            <xdr:cNvPr id="31790" name="Check Box 46" hidden="1">
              <a:extLst>
                <a:ext uri="{63B3BB69-23CF-44E3-9099-C40C66FF867C}">
                  <a14:compatExt spid="_x0000_s31790"/>
                </a:ext>
                <a:ext uri="{FF2B5EF4-FFF2-40B4-BE49-F238E27FC236}">
                  <a16:creationId xmlns:a16="http://schemas.microsoft.com/office/drawing/2014/main" id="{00000000-0008-0000-0200-00002E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20</xdr:row>
          <xdr:rowOff>0</xdr:rowOff>
        </xdr:from>
        <xdr:to>
          <xdr:col>2</xdr:col>
          <xdr:colOff>304800</xdr:colOff>
          <xdr:row>21</xdr:row>
          <xdr:rowOff>9525</xdr:rowOff>
        </xdr:to>
        <xdr:sp macro="" textlink="">
          <xdr:nvSpPr>
            <xdr:cNvPr id="31791" name="Check Box 47" hidden="1">
              <a:extLst>
                <a:ext uri="{63B3BB69-23CF-44E3-9099-C40C66FF867C}">
                  <a14:compatExt spid="_x0000_s31791"/>
                </a:ext>
                <a:ext uri="{FF2B5EF4-FFF2-40B4-BE49-F238E27FC236}">
                  <a16:creationId xmlns:a16="http://schemas.microsoft.com/office/drawing/2014/main" id="{00000000-0008-0000-0200-00002F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xdr:col>
      <xdr:colOff>76200</xdr:colOff>
      <xdr:row>116</xdr:row>
      <xdr:rowOff>0</xdr:rowOff>
    </xdr:from>
    <xdr:to>
      <xdr:col>1</xdr:col>
      <xdr:colOff>247650</xdr:colOff>
      <xdr:row>116</xdr:row>
      <xdr:rowOff>161925</xdr:rowOff>
    </xdr:to>
    <xdr:sp macro="" textlink="">
      <xdr:nvSpPr>
        <xdr:cNvPr id="13" name="Rectangle 9">
          <a:extLst>
            <a:ext uri="{FF2B5EF4-FFF2-40B4-BE49-F238E27FC236}">
              <a16:creationId xmlns:a16="http://schemas.microsoft.com/office/drawing/2014/main" id="{00000000-0008-0000-0500-00000D000000}"/>
            </a:ext>
          </a:extLst>
        </xdr:cNvPr>
        <xdr:cNvSpPr>
          <a:spLocks noChangeArrowheads="1"/>
        </xdr:cNvSpPr>
      </xdr:nvSpPr>
      <xdr:spPr bwMode="auto">
        <a:xfrm>
          <a:off x="685800" y="23717250"/>
          <a:ext cx="171450" cy="161925"/>
        </a:xfrm>
        <a:prstGeom prst="rect">
          <a:avLst/>
        </a:prstGeom>
        <a:solidFill>
          <a:schemeClr val="accent6">
            <a:lumMod val="20000"/>
            <a:lumOff val="80000"/>
          </a:schemeClr>
        </a:solidFill>
        <a:ln w="12700">
          <a:solidFill>
            <a:srgbClr val="1F3763"/>
          </a:solidFill>
          <a:miter lim="800000"/>
          <a:headEnd/>
          <a:tailEnd/>
        </a:ln>
      </xdr:spPr>
    </xdr:sp>
    <xdr:clientData/>
  </xdr:twoCellAnchor>
  <mc:AlternateContent xmlns:mc="http://schemas.openxmlformats.org/markup-compatibility/2006">
    <mc:Choice xmlns:a14="http://schemas.microsoft.com/office/drawing/2010/main" Requires="a14">
      <xdr:twoCellAnchor editAs="oneCell">
        <xdr:from>
          <xdr:col>1</xdr:col>
          <xdr:colOff>161925</xdr:colOff>
          <xdr:row>28</xdr:row>
          <xdr:rowOff>9525</xdr:rowOff>
        </xdr:from>
        <xdr:to>
          <xdr:col>1</xdr:col>
          <xdr:colOff>381000</xdr:colOff>
          <xdr:row>29</xdr:row>
          <xdr:rowOff>28575</xdr:rowOff>
        </xdr:to>
        <xdr:sp macro="" textlink="">
          <xdr:nvSpPr>
            <xdr:cNvPr id="50184" name="Check Box 8" hidden="1">
              <a:extLst>
                <a:ext uri="{63B3BB69-23CF-44E3-9099-C40C66FF867C}">
                  <a14:compatExt spid="_x0000_s50184"/>
                </a:ext>
                <a:ext uri="{FF2B5EF4-FFF2-40B4-BE49-F238E27FC236}">
                  <a16:creationId xmlns:a16="http://schemas.microsoft.com/office/drawing/2014/main" id="{00000000-0008-0000-0500-000008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28</xdr:row>
          <xdr:rowOff>371475</xdr:rowOff>
        </xdr:from>
        <xdr:to>
          <xdr:col>1</xdr:col>
          <xdr:colOff>381000</xdr:colOff>
          <xdr:row>30</xdr:row>
          <xdr:rowOff>9525</xdr:rowOff>
        </xdr:to>
        <xdr:sp macro="" textlink="">
          <xdr:nvSpPr>
            <xdr:cNvPr id="50185" name="Check Box 9" hidden="1">
              <a:extLst>
                <a:ext uri="{63B3BB69-23CF-44E3-9099-C40C66FF867C}">
                  <a14:compatExt spid="_x0000_s50185"/>
                </a:ext>
                <a:ext uri="{FF2B5EF4-FFF2-40B4-BE49-F238E27FC236}">
                  <a16:creationId xmlns:a16="http://schemas.microsoft.com/office/drawing/2014/main" id="{00000000-0008-0000-0500-000009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22</xdr:row>
          <xdr:rowOff>0</xdr:rowOff>
        </xdr:from>
        <xdr:to>
          <xdr:col>1</xdr:col>
          <xdr:colOff>381000</xdr:colOff>
          <xdr:row>23</xdr:row>
          <xdr:rowOff>9525</xdr:rowOff>
        </xdr:to>
        <xdr:sp macro="" textlink="">
          <xdr:nvSpPr>
            <xdr:cNvPr id="50186" name="Check Box 10" hidden="1">
              <a:extLst>
                <a:ext uri="{63B3BB69-23CF-44E3-9099-C40C66FF867C}">
                  <a14:compatExt spid="_x0000_s50186"/>
                </a:ext>
                <a:ext uri="{FF2B5EF4-FFF2-40B4-BE49-F238E27FC236}">
                  <a16:creationId xmlns:a16="http://schemas.microsoft.com/office/drawing/2014/main" id="{00000000-0008-0000-0500-00000A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23</xdr:row>
          <xdr:rowOff>0</xdr:rowOff>
        </xdr:from>
        <xdr:to>
          <xdr:col>1</xdr:col>
          <xdr:colOff>381000</xdr:colOff>
          <xdr:row>24</xdr:row>
          <xdr:rowOff>9525</xdr:rowOff>
        </xdr:to>
        <xdr:sp macro="" textlink="">
          <xdr:nvSpPr>
            <xdr:cNvPr id="50187" name="Check Box 11" hidden="1">
              <a:extLst>
                <a:ext uri="{63B3BB69-23CF-44E3-9099-C40C66FF867C}">
                  <a14:compatExt spid="_x0000_s50187"/>
                </a:ext>
                <a:ext uri="{FF2B5EF4-FFF2-40B4-BE49-F238E27FC236}">
                  <a16:creationId xmlns:a16="http://schemas.microsoft.com/office/drawing/2014/main" id="{00000000-0008-0000-0500-00000B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25</xdr:row>
          <xdr:rowOff>0</xdr:rowOff>
        </xdr:from>
        <xdr:to>
          <xdr:col>1</xdr:col>
          <xdr:colOff>381000</xdr:colOff>
          <xdr:row>26</xdr:row>
          <xdr:rowOff>9525</xdr:rowOff>
        </xdr:to>
        <xdr:sp macro="" textlink="">
          <xdr:nvSpPr>
            <xdr:cNvPr id="50188" name="Check Box 12" hidden="1">
              <a:extLst>
                <a:ext uri="{63B3BB69-23CF-44E3-9099-C40C66FF867C}">
                  <a14:compatExt spid="_x0000_s50188"/>
                </a:ext>
                <a:ext uri="{FF2B5EF4-FFF2-40B4-BE49-F238E27FC236}">
                  <a16:creationId xmlns:a16="http://schemas.microsoft.com/office/drawing/2014/main" id="{00000000-0008-0000-0500-00000C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26</xdr:row>
          <xdr:rowOff>0</xdr:rowOff>
        </xdr:from>
        <xdr:to>
          <xdr:col>1</xdr:col>
          <xdr:colOff>381000</xdr:colOff>
          <xdr:row>27</xdr:row>
          <xdr:rowOff>9525</xdr:rowOff>
        </xdr:to>
        <xdr:sp macro="" textlink="">
          <xdr:nvSpPr>
            <xdr:cNvPr id="50189" name="Check Box 13" hidden="1">
              <a:extLst>
                <a:ext uri="{63B3BB69-23CF-44E3-9099-C40C66FF867C}">
                  <a14:compatExt spid="_x0000_s50189"/>
                </a:ext>
                <a:ext uri="{FF2B5EF4-FFF2-40B4-BE49-F238E27FC236}">
                  <a16:creationId xmlns:a16="http://schemas.microsoft.com/office/drawing/2014/main" id="{00000000-0008-0000-0500-00000D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27</xdr:row>
          <xdr:rowOff>0</xdr:rowOff>
        </xdr:from>
        <xdr:to>
          <xdr:col>1</xdr:col>
          <xdr:colOff>381000</xdr:colOff>
          <xdr:row>28</xdr:row>
          <xdr:rowOff>9525</xdr:rowOff>
        </xdr:to>
        <xdr:sp macro="" textlink="">
          <xdr:nvSpPr>
            <xdr:cNvPr id="50190" name="Check Box 14" hidden="1">
              <a:extLst>
                <a:ext uri="{63B3BB69-23CF-44E3-9099-C40C66FF867C}">
                  <a14:compatExt spid="_x0000_s50190"/>
                </a:ext>
                <a:ext uri="{FF2B5EF4-FFF2-40B4-BE49-F238E27FC236}">
                  <a16:creationId xmlns:a16="http://schemas.microsoft.com/office/drawing/2014/main" id="{00000000-0008-0000-0500-00000E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9</xdr:row>
          <xdr:rowOff>0</xdr:rowOff>
        </xdr:from>
        <xdr:to>
          <xdr:col>1</xdr:col>
          <xdr:colOff>381000</xdr:colOff>
          <xdr:row>10</xdr:row>
          <xdr:rowOff>9525</xdr:rowOff>
        </xdr:to>
        <xdr:sp macro="" textlink="">
          <xdr:nvSpPr>
            <xdr:cNvPr id="50192" name="Check Box 16" hidden="1">
              <a:extLst>
                <a:ext uri="{63B3BB69-23CF-44E3-9099-C40C66FF867C}">
                  <a14:compatExt spid="_x0000_s50192"/>
                </a:ext>
                <a:ext uri="{FF2B5EF4-FFF2-40B4-BE49-F238E27FC236}">
                  <a16:creationId xmlns:a16="http://schemas.microsoft.com/office/drawing/2014/main" id="{00000000-0008-0000-0500-000010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10</xdr:row>
          <xdr:rowOff>0</xdr:rowOff>
        </xdr:from>
        <xdr:to>
          <xdr:col>1</xdr:col>
          <xdr:colOff>381000</xdr:colOff>
          <xdr:row>11</xdr:row>
          <xdr:rowOff>9525</xdr:rowOff>
        </xdr:to>
        <xdr:sp macro="" textlink="">
          <xdr:nvSpPr>
            <xdr:cNvPr id="50193" name="Check Box 17" hidden="1">
              <a:extLst>
                <a:ext uri="{63B3BB69-23CF-44E3-9099-C40C66FF867C}">
                  <a14:compatExt spid="_x0000_s50193"/>
                </a:ext>
                <a:ext uri="{FF2B5EF4-FFF2-40B4-BE49-F238E27FC236}">
                  <a16:creationId xmlns:a16="http://schemas.microsoft.com/office/drawing/2014/main" id="{00000000-0008-0000-0500-000011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12</xdr:row>
          <xdr:rowOff>0</xdr:rowOff>
        </xdr:from>
        <xdr:to>
          <xdr:col>1</xdr:col>
          <xdr:colOff>381000</xdr:colOff>
          <xdr:row>13</xdr:row>
          <xdr:rowOff>9525</xdr:rowOff>
        </xdr:to>
        <xdr:sp macro="" textlink="">
          <xdr:nvSpPr>
            <xdr:cNvPr id="50194" name="Check Box 18" hidden="1">
              <a:extLst>
                <a:ext uri="{63B3BB69-23CF-44E3-9099-C40C66FF867C}">
                  <a14:compatExt spid="_x0000_s50194"/>
                </a:ext>
                <a:ext uri="{FF2B5EF4-FFF2-40B4-BE49-F238E27FC236}">
                  <a16:creationId xmlns:a16="http://schemas.microsoft.com/office/drawing/2014/main" id="{00000000-0008-0000-0500-000012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13</xdr:row>
          <xdr:rowOff>0</xdr:rowOff>
        </xdr:from>
        <xdr:to>
          <xdr:col>1</xdr:col>
          <xdr:colOff>381000</xdr:colOff>
          <xdr:row>14</xdr:row>
          <xdr:rowOff>9525</xdr:rowOff>
        </xdr:to>
        <xdr:sp macro="" textlink="">
          <xdr:nvSpPr>
            <xdr:cNvPr id="50195" name="Check Box 19" hidden="1">
              <a:extLst>
                <a:ext uri="{63B3BB69-23CF-44E3-9099-C40C66FF867C}">
                  <a14:compatExt spid="_x0000_s50195"/>
                </a:ext>
                <a:ext uri="{FF2B5EF4-FFF2-40B4-BE49-F238E27FC236}">
                  <a16:creationId xmlns:a16="http://schemas.microsoft.com/office/drawing/2014/main" id="{00000000-0008-0000-0500-000013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15</xdr:row>
          <xdr:rowOff>0</xdr:rowOff>
        </xdr:from>
        <xdr:to>
          <xdr:col>1</xdr:col>
          <xdr:colOff>381000</xdr:colOff>
          <xdr:row>16</xdr:row>
          <xdr:rowOff>9525</xdr:rowOff>
        </xdr:to>
        <xdr:sp macro="" textlink="">
          <xdr:nvSpPr>
            <xdr:cNvPr id="50196" name="Check Box 20" hidden="1">
              <a:extLst>
                <a:ext uri="{63B3BB69-23CF-44E3-9099-C40C66FF867C}">
                  <a14:compatExt spid="_x0000_s50196"/>
                </a:ext>
                <a:ext uri="{FF2B5EF4-FFF2-40B4-BE49-F238E27FC236}">
                  <a16:creationId xmlns:a16="http://schemas.microsoft.com/office/drawing/2014/main" id="{00000000-0008-0000-0500-000014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11</xdr:row>
          <xdr:rowOff>0</xdr:rowOff>
        </xdr:from>
        <xdr:to>
          <xdr:col>1</xdr:col>
          <xdr:colOff>381000</xdr:colOff>
          <xdr:row>12</xdr:row>
          <xdr:rowOff>9525</xdr:rowOff>
        </xdr:to>
        <xdr:sp macro="" textlink="">
          <xdr:nvSpPr>
            <xdr:cNvPr id="50197" name="Check Box 21" hidden="1">
              <a:extLst>
                <a:ext uri="{63B3BB69-23CF-44E3-9099-C40C66FF867C}">
                  <a14:compatExt spid="_x0000_s50197"/>
                </a:ext>
                <a:ext uri="{FF2B5EF4-FFF2-40B4-BE49-F238E27FC236}">
                  <a16:creationId xmlns:a16="http://schemas.microsoft.com/office/drawing/2014/main" id="{00000000-0008-0000-0500-000015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14</xdr:row>
          <xdr:rowOff>0</xdr:rowOff>
        </xdr:from>
        <xdr:to>
          <xdr:col>1</xdr:col>
          <xdr:colOff>381000</xdr:colOff>
          <xdr:row>15</xdr:row>
          <xdr:rowOff>9525</xdr:rowOff>
        </xdr:to>
        <xdr:sp macro="" textlink="">
          <xdr:nvSpPr>
            <xdr:cNvPr id="50198" name="Check Box 22" hidden="1">
              <a:extLst>
                <a:ext uri="{63B3BB69-23CF-44E3-9099-C40C66FF867C}">
                  <a14:compatExt spid="_x0000_s50198"/>
                </a:ext>
                <a:ext uri="{FF2B5EF4-FFF2-40B4-BE49-F238E27FC236}">
                  <a16:creationId xmlns:a16="http://schemas.microsoft.com/office/drawing/2014/main" id="{00000000-0008-0000-0500-000016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23</xdr:row>
          <xdr:rowOff>0</xdr:rowOff>
        </xdr:from>
        <xdr:to>
          <xdr:col>1</xdr:col>
          <xdr:colOff>381000</xdr:colOff>
          <xdr:row>24</xdr:row>
          <xdr:rowOff>9525</xdr:rowOff>
        </xdr:to>
        <xdr:sp macro="" textlink="">
          <xdr:nvSpPr>
            <xdr:cNvPr id="50199" name="Check Box 23" hidden="1">
              <a:extLst>
                <a:ext uri="{63B3BB69-23CF-44E3-9099-C40C66FF867C}">
                  <a14:compatExt spid="_x0000_s50199"/>
                </a:ext>
                <a:ext uri="{FF2B5EF4-FFF2-40B4-BE49-F238E27FC236}">
                  <a16:creationId xmlns:a16="http://schemas.microsoft.com/office/drawing/2014/main" id="{00000000-0008-0000-0500-000017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24</xdr:row>
          <xdr:rowOff>0</xdr:rowOff>
        </xdr:from>
        <xdr:to>
          <xdr:col>1</xdr:col>
          <xdr:colOff>381000</xdr:colOff>
          <xdr:row>25</xdr:row>
          <xdr:rowOff>9525</xdr:rowOff>
        </xdr:to>
        <xdr:sp macro="" textlink="">
          <xdr:nvSpPr>
            <xdr:cNvPr id="50200" name="Check Box 24" hidden="1">
              <a:extLst>
                <a:ext uri="{63B3BB69-23CF-44E3-9099-C40C66FF867C}">
                  <a14:compatExt spid="_x0000_s50200"/>
                </a:ext>
                <a:ext uri="{FF2B5EF4-FFF2-40B4-BE49-F238E27FC236}">
                  <a16:creationId xmlns:a16="http://schemas.microsoft.com/office/drawing/2014/main" id="{00000000-0008-0000-0500-000018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oneCellAnchor>
    <xdr:from>
      <xdr:col>4</xdr:col>
      <xdr:colOff>552450</xdr:colOff>
      <xdr:row>6</xdr:row>
      <xdr:rowOff>92075</xdr:rowOff>
    </xdr:from>
    <xdr:ext cx="7733333" cy="4196826"/>
    <xdr:pic>
      <xdr:nvPicPr>
        <xdr:cNvPr id="2" name="Picture 1" descr="Classification of Entire Service Line When Ownership is Split table. ">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7924800" y="1787525"/>
          <a:ext cx="7733333" cy="4196826"/>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dep-250\bureaus\BSDW\COMPLIANCE\RULES%20&amp;%20GUIDANCE\LCRI\NV%20State%20Checklist%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te Checklist"/>
    </sheetNames>
    <sheetDataSet>
      <sheetData sheetId="0"/>
    </sheetDataSet>
  </externalBook>
</externalLink>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A958690-C92C-408D-9312-B4BB611F70A8}" name="Table15" displayName="Table15" ref="A2:D170" totalsRowShown="0" headerRowDxfId="7" dataDxfId="5" headerRowBorderDxfId="6" tableBorderDxfId="4">
  <autoFilter ref="A2:D170" xr:uid="{DAFF6621-77C9-4C30-A8D9-2EE531D7005E}"/>
  <tableColumns count="4">
    <tableColumn id="1" xr3:uid="{D706D165-F95B-4590-BCC7-2FDC72A84B10}" name="System-Owned Portion" dataDxfId="3"/>
    <tableColumn id="3" xr3:uid="{577EFD6B-1892-4639-9D8A-056F8DE1BED3}" name="Was Material Ever Previously Lead?" dataDxfId="2"/>
    <tableColumn id="4" xr3:uid="{81A71840-5062-452C-A414-DF7B74E6464B}" name="Customer-Owned Portion" dataDxfId="1"/>
    <tableColumn id="5" xr3:uid="{52C63363-7DEE-4538-A8E7-BB1A00235241}" name="Entire Service Line Classification" dataDxfId="0"/>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7" Type="http://schemas.openxmlformats.org/officeDocument/2006/relationships/ctrlProp" Target="../ctrlProps/ctrlProp2.xml"/><Relationship Id="rId2" Type="http://schemas.openxmlformats.org/officeDocument/2006/relationships/hyperlink" Target="mailto:mibrown@douglasnv.us" TargetMode="External"/><Relationship Id="rId1" Type="http://schemas.openxmlformats.org/officeDocument/2006/relationships/hyperlink" Target="mailto:jcady@douglasnv.us" TargetMode="External"/><Relationship Id="rId6" Type="http://schemas.openxmlformats.org/officeDocument/2006/relationships/ctrlProp" Target="../ctrlProps/ctrlProp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7.xml"/><Relationship Id="rId13" Type="http://schemas.openxmlformats.org/officeDocument/2006/relationships/ctrlProp" Target="../ctrlProps/ctrlProp12.xml"/><Relationship Id="rId18" Type="http://schemas.openxmlformats.org/officeDocument/2006/relationships/ctrlProp" Target="../ctrlProps/ctrlProp17.xml"/><Relationship Id="rId3" Type="http://schemas.openxmlformats.org/officeDocument/2006/relationships/vmlDrawing" Target="../drawings/vmlDrawing2.vml"/><Relationship Id="rId21" Type="http://schemas.openxmlformats.org/officeDocument/2006/relationships/ctrlProp" Target="../ctrlProps/ctrlProp20.xml"/><Relationship Id="rId7" Type="http://schemas.openxmlformats.org/officeDocument/2006/relationships/ctrlProp" Target="../ctrlProps/ctrlProp6.xml"/><Relationship Id="rId12" Type="http://schemas.openxmlformats.org/officeDocument/2006/relationships/ctrlProp" Target="../ctrlProps/ctrlProp11.xml"/><Relationship Id="rId17" Type="http://schemas.openxmlformats.org/officeDocument/2006/relationships/ctrlProp" Target="../ctrlProps/ctrlProp16.xml"/><Relationship Id="rId2" Type="http://schemas.openxmlformats.org/officeDocument/2006/relationships/drawing" Target="../drawings/drawing2.xml"/><Relationship Id="rId16" Type="http://schemas.openxmlformats.org/officeDocument/2006/relationships/ctrlProp" Target="../ctrlProps/ctrlProp15.xml"/><Relationship Id="rId20" Type="http://schemas.openxmlformats.org/officeDocument/2006/relationships/ctrlProp" Target="../ctrlProps/ctrlProp19.xml"/><Relationship Id="rId1" Type="http://schemas.openxmlformats.org/officeDocument/2006/relationships/printerSettings" Target="../printerSettings/printerSettings2.bin"/><Relationship Id="rId6" Type="http://schemas.openxmlformats.org/officeDocument/2006/relationships/ctrlProp" Target="../ctrlProps/ctrlProp5.xml"/><Relationship Id="rId11" Type="http://schemas.openxmlformats.org/officeDocument/2006/relationships/ctrlProp" Target="../ctrlProps/ctrlProp10.xml"/><Relationship Id="rId5" Type="http://schemas.openxmlformats.org/officeDocument/2006/relationships/ctrlProp" Target="../ctrlProps/ctrlProp4.xml"/><Relationship Id="rId15" Type="http://schemas.openxmlformats.org/officeDocument/2006/relationships/ctrlProp" Target="../ctrlProps/ctrlProp14.xml"/><Relationship Id="rId10" Type="http://schemas.openxmlformats.org/officeDocument/2006/relationships/ctrlProp" Target="../ctrlProps/ctrlProp9.xml"/><Relationship Id="rId19" Type="http://schemas.openxmlformats.org/officeDocument/2006/relationships/ctrlProp" Target="../ctrlProps/ctrlProp18.xml"/><Relationship Id="rId4" Type="http://schemas.openxmlformats.org/officeDocument/2006/relationships/ctrlProp" Target="../ctrlProps/ctrlProp3.xml"/><Relationship Id="rId9" Type="http://schemas.openxmlformats.org/officeDocument/2006/relationships/ctrlProp" Target="../ctrlProps/ctrlProp8.xml"/><Relationship Id="rId14" Type="http://schemas.openxmlformats.org/officeDocument/2006/relationships/ctrlProp" Target="../ctrlProps/ctrlProp1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25.xml"/><Relationship Id="rId13" Type="http://schemas.openxmlformats.org/officeDocument/2006/relationships/ctrlProp" Target="../ctrlProps/ctrlProp30.xml"/><Relationship Id="rId18" Type="http://schemas.openxmlformats.org/officeDocument/2006/relationships/ctrlProp" Target="../ctrlProps/ctrlProp35.xml"/><Relationship Id="rId3" Type="http://schemas.openxmlformats.org/officeDocument/2006/relationships/vmlDrawing" Target="../drawings/vmlDrawing3.vml"/><Relationship Id="rId7" Type="http://schemas.openxmlformats.org/officeDocument/2006/relationships/ctrlProp" Target="../ctrlProps/ctrlProp24.xml"/><Relationship Id="rId12" Type="http://schemas.openxmlformats.org/officeDocument/2006/relationships/ctrlProp" Target="../ctrlProps/ctrlProp29.xml"/><Relationship Id="rId17" Type="http://schemas.openxmlformats.org/officeDocument/2006/relationships/ctrlProp" Target="../ctrlProps/ctrlProp34.xml"/><Relationship Id="rId2" Type="http://schemas.openxmlformats.org/officeDocument/2006/relationships/drawing" Target="../drawings/drawing3.xml"/><Relationship Id="rId16" Type="http://schemas.openxmlformats.org/officeDocument/2006/relationships/ctrlProp" Target="../ctrlProps/ctrlProp33.xml"/><Relationship Id="rId1" Type="http://schemas.openxmlformats.org/officeDocument/2006/relationships/printerSettings" Target="../printerSettings/printerSettings5.bin"/><Relationship Id="rId6" Type="http://schemas.openxmlformats.org/officeDocument/2006/relationships/ctrlProp" Target="../ctrlProps/ctrlProp23.xml"/><Relationship Id="rId11" Type="http://schemas.openxmlformats.org/officeDocument/2006/relationships/ctrlProp" Target="../ctrlProps/ctrlProp28.xml"/><Relationship Id="rId5" Type="http://schemas.openxmlformats.org/officeDocument/2006/relationships/ctrlProp" Target="../ctrlProps/ctrlProp22.xml"/><Relationship Id="rId15" Type="http://schemas.openxmlformats.org/officeDocument/2006/relationships/ctrlProp" Target="../ctrlProps/ctrlProp32.xml"/><Relationship Id="rId10" Type="http://schemas.openxmlformats.org/officeDocument/2006/relationships/ctrlProp" Target="../ctrlProps/ctrlProp27.xml"/><Relationship Id="rId19" Type="http://schemas.openxmlformats.org/officeDocument/2006/relationships/ctrlProp" Target="../ctrlProps/ctrlProp36.xml"/><Relationship Id="rId4" Type="http://schemas.openxmlformats.org/officeDocument/2006/relationships/ctrlProp" Target="../ctrlProps/ctrlProp21.xml"/><Relationship Id="rId9" Type="http://schemas.openxmlformats.org/officeDocument/2006/relationships/ctrlProp" Target="../ctrlProps/ctrlProp26.xml"/><Relationship Id="rId14" Type="http://schemas.openxmlformats.org/officeDocument/2006/relationships/ctrlProp" Target="../ctrlProps/ctrlProp31.xml"/></Relationships>
</file>

<file path=xl/worksheets/_rels/sheet7.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A65E1D-562D-44D1-A063-BE110150D88C}">
  <sheetPr codeName="Sheet2">
    <tabColor rgb="FFFFFF99"/>
  </sheetPr>
  <dimension ref="B2:D26"/>
  <sheetViews>
    <sheetView workbookViewId="0"/>
  </sheetViews>
  <sheetFormatPr defaultColWidth="9.140625" defaultRowHeight="15" x14ac:dyDescent="0.25"/>
  <cols>
    <col min="1" max="1" width="9.140625" style="107"/>
    <col min="2" max="4" width="29.85546875" style="107" customWidth="1"/>
    <col min="5" max="16384" width="9.140625" style="107"/>
  </cols>
  <sheetData>
    <row r="2" spans="2:4" x14ac:dyDescent="0.25">
      <c r="B2" s="108" t="s">
        <v>206</v>
      </c>
      <c r="C2" s="108"/>
      <c r="D2" s="109"/>
    </row>
    <row r="3" spans="2:4" x14ac:dyDescent="0.25">
      <c r="B3" s="108"/>
      <c r="C3" s="108"/>
      <c r="D3" s="108"/>
    </row>
    <row r="4" spans="2:4" x14ac:dyDescent="0.25">
      <c r="B4" s="110" t="s">
        <v>200</v>
      </c>
      <c r="C4" s="110" t="s">
        <v>199</v>
      </c>
      <c r="D4" s="110" t="s">
        <v>202</v>
      </c>
    </row>
    <row r="5" spans="2:4" x14ac:dyDescent="0.25">
      <c r="B5" s="111" t="s">
        <v>197</v>
      </c>
      <c r="C5" s="111" t="s">
        <v>201</v>
      </c>
      <c r="D5" s="111" t="s">
        <v>102</v>
      </c>
    </row>
    <row r="6" spans="2:4" ht="26.25" x14ac:dyDescent="0.25">
      <c r="B6" s="111" t="s">
        <v>203</v>
      </c>
      <c r="C6" s="111" t="s">
        <v>88</v>
      </c>
      <c r="D6" s="111" t="s">
        <v>217</v>
      </c>
    </row>
    <row r="7" spans="2:4" ht="26.25" x14ac:dyDescent="0.25">
      <c r="B7" s="111" t="s">
        <v>204</v>
      </c>
      <c r="C7" s="111" t="s">
        <v>207</v>
      </c>
      <c r="D7" s="111" t="s">
        <v>218</v>
      </c>
    </row>
    <row r="8" spans="2:4" ht="39" x14ac:dyDescent="0.25">
      <c r="B8" s="111" t="s">
        <v>205</v>
      </c>
      <c r="C8" s="111" t="s">
        <v>208</v>
      </c>
      <c r="D8" s="111" t="s">
        <v>219</v>
      </c>
    </row>
    <row r="9" spans="2:4" ht="26.25" x14ac:dyDescent="0.25">
      <c r="B9" s="111" t="s">
        <v>94</v>
      </c>
      <c r="C9" s="111" t="s">
        <v>93</v>
      </c>
      <c r="D9" s="111" t="s">
        <v>220</v>
      </c>
    </row>
    <row r="10" spans="2:4" ht="30" x14ac:dyDescent="0.25">
      <c r="B10" s="5"/>
      <c r="C10" s="5" t="s">
        <v>209</v>
      </c>
      <c r="D10" s="5" t="s">
        <v>222</v>
      </c>
    </row>
    <row r="11" spans="2:4" ht="30" x14ac:dyDescent="0.25">
      <c r="B11" s="5"/>
      <c r="C11" s="5" t="s">
        <v>175</v>
      </c>
      <c r="D11" s="5" t="s">
        <v>223</v>
      </c>
    </row>
    <row r="12" spans="2:4" ht="26.25" x14ac:dyDescent="0.25">
      <c r="B12"/>
      <c r="C12" s="111" t="s">
        <v>97</v>
      </c>
      <c r="D12" s="111" t="s">
        <v>94</v>
      </c>
    </row>
    <row r="13" spans="2:4" x14ac:dyDescent="0.25">
      <c r="B13"/>
      <c r="C13" s="111" t="s">
        <v>94</v>
      </c>
      <c r="D13"/>
    </row>
    <row r="14" spans="2:4" x14ac:dyDescent="0.25">
      <c r="B14"/>
      <c r="C14"/>
      <c r="D14"/>
    </row>
    <row r="15" spans="2:4" x14ac:dyDescent="0.25">
      <c r="B15" t="s">
        <v>226</v>
      </c>
      <c r="C15"/>
      <c r="D15"/>
    </row>
    <row r="16" spans="2:4" x14ac:dyDescent="0.25">
      <c r="B16" t="s">
        <v>227</v>
      </c>
      <c r="C16"/>
      <c r="D16"/>
    </row>
    <row r="17" spans="2:4" x14ac:dyDescent="0.25">
      <c r="B17" t="s">
        <v>83</v>
      </c>
      <c r="C17"/>
      <c r="D17"/>
    </row>
    <row r="18" spans="2:4" x14ac:dyDescent="0.25">
      <c r="B18" t="s">
        <v>81</v>
      </c>
      <c r="C18"/>
      <c r="D18"/>
    </row>
    <row r="19" spans="2:4" x14ac:dyDescent="0.25">
      <c r="B19" t="s">
        <v>10</v>
      </c>
      <c r="C19"/>
      <c r="D19"/>
    </row>
    <row r="20" spans="2:4" x14ac:dyDescent="0.25">
      <c r="B20"/>
      <c r="C20"/>
      <c r="D20"/>
    </row>
    <row r="21" spans="2:4" x14ac:dyDescent="0.25">
      <c r="B21" s="112" t="s">
        <v>230</v>
      </c>
      <c r="C21"/>
      <c r="D21"/>
    </row>
    <row r="22" spans="2:4" x14ac:dyDescent="0.25">
      <c r="B22" t="s">
        <v>81</v>
      </c>
      <c r="C22"/>
      <c r="D22"/>
    </row>
    <row r="23" spans="2:4" x14ac:dyDescent="0.25">
      <c r="B23" t="s">
        <v>165</v>
      </c>
      <c r="C23"/>
      <c r="D23"/>
    </row>
    <row r="24" spans="2:4" x14ac:dyDescent="0.25">
      <c r="B24" t="s">
        <v>98</v>
      </c>
      <c r="C24"/>
      <c r="D24"/>
    </row>
    <row r="25" spans="2:4" x14ac:dyDescent="0.25">
      <c r="B25" t="s">
        <v>231</v>
      </c>
      <c r="C25"/>
      <c r="D25"/>
    </row>
    <row r="26" spans="2:4" x14ac:dyDescent="0.25">
      <c r="B26" t="s">
        <v>170</v>
      </c>
      <c r="C26"/>
      <c r="D26"/>
    </row>
  </sheetData>
  <sheetProtection algorithmName="SHA-512" hashValue="bM8kQ1Q7ZK0o5S9DYqwerREC2pXUxKkLEseLaK3lYh0hSfoHagLWx/ZvrwMaUrcAkiMNev3pIL8NHeuy6ld4pg==" saltValue="OvouUel01ZEdNKOkcfoDsQ=="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F7F04C-B225-46D3-AC38-ECB4FF36E7A4}">
  <sheetPr codeName="Sheet1">
    <tabColor rgb="FF0070C0"/>
    <pageSetUpPr fitToPage="1"/>
  </sheetPr>
  <dimension ref="A1:K26"/>
  <sheetViews>
    <sheetView topLeftCell="A10" zoomScale="130" zoomScaleNormal="130" zoomScalePageLayoutView="68" workbookViewId="0">
      <selection activeCell="B7" sqref="B7:E7"/>
    </sheetView>
  </sheetViews>
  <sheetFormatPr defaultColWidth="0" defaultRowHeight="15" x14ac:dyDescent="0.25"/>
  <cols>
    <col min="1" max="1" width="6.140625" style="8" customWidth="1"/>
    <col min="2" max="5" width="30.85546875" customWidth="1"/>
    <col min="6" max="6" width="6.140625" style="10" customWidth="1"/>
    <col min="7" max="7" width="22.42578125" style="17" hidden="1" customWidth="1"/>
    <col min="8" max="11" width="0" hidden="1" customWidth="1"/>
    <col min="12" max="16384" width="8.85546875" hidden="1"/>
  </cols>
  <sheetData>
    <row r="1" spans="1:11" x14ac:dyDescent="0.25">
      <c r="A1" s="16"/>
      <c r="B1" s="8"/>
      <c r="C1" s="8"/>
      <c r="D1" s="8"/>
      <c r="E1" s="8"/>
    </row>
    <row r="2" spans="1:11" ht="26.25" x14ac:dyDescent="0.4">
      <c r="A2" s="16"/>
      <c r="B2" s="291" t="s">
        <v>0</v>
      </c>
      <c r="C2" s="292"/>
      <c r="D2" s="292"/>
      <c r="E2" s="293"/>
    </row>
    <row r="3" spans="1:11" ht="8.4499999999999993" customHeight="1" x14ac:dyDescent="0.25">
      <c r="A3" s="16"/>
      <c r="B3" s="307"/>
      <c r="C3" s="307"/>
      <c r="D3" s="307"/>
      <c r="E3" s="307"/>
    </row>
    <row r="4" spans="1:11" x14ac:dyDescent="0.25">
      <c r="A4" s="16"/>
      <c r="B4" s="294" t="s">
        <v>224</v>
      </c>
      <c r="C4" s="294"/>
      <c r="D4" s="294"/>
      <c r="E4" s="294"/>
    </row>
    <row r="5" spans="1:11" ht="9.6" customHeight="1" x14ac:dyDescent="0.25">
      <c r="A5" s="16"/>
      <c r="B5" s="39"/>
      <c r="C5" s="8"/>
      <c r="D5" s="8"/>
      <c r="E5" s="8"/>
    </row>
    <row r="6" spans="1:11" x14ac:dyDescent="0.25">
      <c r="A6" s="16"/>
      <c r="B6" s="308" t="s">
        <v>11</v>
      </c>
      <c r="C6" s="309"/>
      <c r="D6" s="309"/>
      <c r="E6" s="310"/>
    </row>
    <row r="7" spans="1:11" ht="18.95" customHeight="1" x14ac:dyDescent="0.25">
      <c r="A7" s="16"/>
      <c r="B7" s="304" t="s">
        <v>4966</v>
      </c>
      <c r="C7" s="305"/>
      <c r="D7" s="305"/>
      <c r="E7" s="306"/>
      <c r="F7" s="11"/>
      <c r="G7" s="22"/>
      <c r="H7" s="9"/>
      <c r="I7" s="9"/>
      <c r="J7" s="9"/>
      <c r="K7" s="9"/>
    </row>
    <row r="8" spans="1:11" ht="27.6" customHeight="1" x14ac:dyDescent="0.25">
      <c r="A8" s="16"/>
      <c r="B8" s="301" t="s">
        <v>256</v>
      </c>
      <c r="C8" s="302"/>
      <c r="D8" s="302"/>
      <c r="E8" s="303"/>
      <c r="F8" s="11"/>
      <c r="G8" s="22"/>
      <c r="H8" s="9"/>
      <c r="I8" s="9"/>
      <c r="J8" s="9"/>
      <c r="K8" s="9"/>
    </row>
    <row r="9" spans="1:11" ht="30" x14ac:dyDescent="0.25">
      <c r="A9" s="16"/>
      <c r="B9" s="14" t="s">
        <v>12</v>
      </c>
      <c r="C9" s="15" t="s">
        <v>13</v>
      </c>
      <c r="D9" s="45" t="s">
        <v>14</v>
      </c>
      <c r="E9" s="46" t="s">
        <v>15</v>
      </c>
      <c r="F9" s="12"/>
      <c r="G9" s="23"/>
      <c r="H9" s="7"/>
      <c r="I9" s="7"/>
      <c r="J9" s="7"/>
      <c r="K9" s="7"/>
    </row>
    <row r="10" spans="1:11" ht="30.75" customHeight="1" x14ac:dyDescent="0.25">
      <c r="A10" s="16"/>
      <c r="B10" s="57" t="s">
        <v>270</v>
      </c>
      <c r="C10" s="58">
        <v>3450</v>
      </c>
      <c r="D10" s="59">
        <v>2248</v>
      </c>
      <c r="E10" s="83" t="s">
        <v>16</v>
      </c>
    </row>
    <row r="11" spans="1:11" x14ac:dyDescent="0.25">
      <c r="A11" s="16"/>
      <c r="B11" s="314" t="s">
        <v>17</v>
      </c>
      <c r="C11" s="315"/>
      <c r="D11" s="315"/>
      <c r="E11" s="78" t="s">
        <v>81</v>
      </c>
    </row>
    <row r="12" spans="1:11" x14ac:dyDescent="0.25">
      <c r="A12" s="16"/>
      <c r="B12" s="311" t="s">
        <v>18</v>
      </c>
      <c r="C12" s="312"/>
      <c r="D12" s="312"/>
      <c r="E12" s="313"/>
    </row>
    <row r="13" spans="1:11" s="8" customFormat="1" ht="18.600000000000001" customHeight="1" x14ac:dyDescent="0.25">
      <c r="A13" s="16"/>
      <c r="B13" s="295" t="s">
        <v>19</v>
      </c>
      <c r="C13" s="296"/>
      <c r="D13" s="296"/>
      <c r="E13" s="297"/>
      <c r="F13" s="10"/>
      <c r="G13" s="24"/>
    </row>
    <row r="14" spans="1:11" ht="18.75" customHeight="1" x14ac:dyDescent="0.25">
      <c r="A14" s="16"/>
      <c r="B14" s="298" t="s">
        <v>257</v>
      </c>
      <c r="C14" s="300"/>
      <c r="D14" s="300"/>
      <c r="E14" s="299"/>
    </row>
    <row r="15" spans="1:11" s="8" customFormat="1" ht="21.6" customHeight="1" x14ac:dyDescent="0.25">
      <c r="A15" s="16"/>
      <c r="B15" s="295" t="s">
        <v>20</v>
      </c>
      <c r="C15" s="297"/>
      <c r="D15" s="19" t="s">
        <v>21</v>
      </c>
      <c r="E15" s="18" t="s">
        <v>22</v>
      </c>
      <c r="F15" s="10"/>
      <c r="G15" s="24"/>
    </row>
    <row r="16" spans="1:11" ht="15.75" customHeight="1" x14ac:dyDescent="0.25">
      <c r="A16" s="16"/>
      <c r="B16" s="298" t="s">
        <v>258</v>
      </c>
      <c r="C16" s="299"/>
      <c r="D16" s="57" t="s">
        <v>259</v>
      </c>
      <c r="E16" s="106">
        <v>89423</v>
      </c>
    </row>
    <row r="17" spans="1:11" x14ac:dyDescent="0.25">
      <c r="A17" s="16"/>
      <c r="B17" s="308" t="s">
        <v>184</v>
      </c>
      <c r="C17" s="309"/>
      <c r="D17" s="309"/>
      <c r="E17" s="310"/>
    </row>
    <row r="18" spans="1:11" x14ac:dyDescent="0.25">
      <c r="A18" s="16"/>
      <c r="B18" s="322" t="s">
        <v>23</v>
      </c>
      <c r="C18" s="323"/>
      <c r="D18" s="29" t="s">
        <v>24</v>
      </c>
      <c r="E18" s="28"/>
      <c r="F18" s="13"/>
      <c r="G18" s="25"/>
      <c r="H18" s="2"/>
      <c r="I18" s="2"/>
      <c r="J18" s="2"/>
      <c r="K18" s="2"/>
    </row>
    <row r="19" spans="1:11" x14ac:dyDescent="0.25">
      <c r="A19" s="16"/>
      <c r="B19" s="316" t="s">
        <v>260</v>
      </c>
      <c r="C19" s="321"/>
      <c r="D19" s="316" t="s">
        <v>261</v>
      </c>
      <c r="E19" s="317"/>
      <c r="F19" s="13"/>
      <c r="G19" s="25"/>
      <c r="H19" s="2"/>
      <c r="I19" s="2"/>
      <c r="J19" s="2"/>
      <c r="K19" s="2"/>
    </row>
    <row r="20" spans="1:11" ht="18" customHeight="1" x14ac:dyDescent="0.25">
      <c r="A20" s="16"/>
      <c r="B20" s="319" t="s">
        <v>25</v>
      </c>
      <c r="C20" s="320"/>
      <c r="D20" s="29" t="s">
        <v>26</v>
      </c>
      <c r="E20" s="30"/>
      <c r="F20" s="13"/>
      <c r="G20" s="25"/>
      <c r="H20" s="2"/>
      <c r="I20" s="2"/>
      <c r="J20" s="2"/>
      <c r="K20" s="2"/>
    </row>
    <row r="21" spans="1:11" x14ac:dyDescent="0.25">
      <c r="A21" s="16"/>
      <c r="B21" s="316" t="s">
        <v>262</v>
      </c>
      <c r="C21" s="317"/>
      <c r="D21" s="318" t="s">
        <v>263</v>
      </c>
      <c r="E21" s="317"/>
      <c r="F21" s="13"/>
      <c r="G21" s="25"/>
      <c r="H21" s="2"/>
      <c r="I21" s="2"/>
      <c r="J21" s="2"/>
      <c r="K21" s="2"/>
    </row>
    <row r="22" spans="1:11" x14ac:dyDescent="0.25">
      <c r="B22" s="308" t="s">
        <v>185</v>
      </c>
      <c r="C22" s="309"/>
      <c r="D22" s="309"/>
      <c r="E22" s="310"/>
    </row>
    <row r="23" spans="1:11" x14ac:dyDescent="0.25">
      <c r="B23" s="322" t="s">
        <v>23</v>
      </c>
      <c r="C23" s="323"/>
      <c r="D23" s="29" t="s">
        <v>186</v>
      </c>
      <c r="E23" s="28"/>
    </row>
    <row r="24" spans="1:11" x14ac:dyDescent="0.25">
      <c r="B24" s="324" t="s">
        <v>264</v>
      </c>
      <c r="C24" s="327"/>
      <c r="D24" s="324" t="s">
        <v>265</v>
      </c>
      <c r="E24" s="325"/>
    </row>
    <row r="25" spans="1:11" x14ac:dyDescent="0.25">
      <c r="B25" s="319" t="s">
        <v>25</v>
      </c>
      <c r="C25" s="320"/>
      <c r="D25" s="29" t="s">
        <v>26</v>
      </c>
      <c r="E25" s="30"/>
    </row>
    <row r="26" spans="1:11" x14ac:dyDescent="0.25">
      <c r="B26" s="324" t="s">
        <v>266</v>
      </c>
      <c r="C26" s="325"/>
      <c r="D26" s="326" t="s">
        <v>267</v>
      </c>
      <c r="E26" s="325"/>
    </row>
  </sheetData>
  <mergeCells count="26">
    <mergeCell ref="B26:C26"/>
    <mergeCell ref="D26:E26"/>
    <mergeCell ref="B22:E22"/>
    <mergeCell ref="B23:C23"/>
    <mergeCell ref="B24:C24"/>
    <mergeCell ref="D24:E24"/>
    <mergeCell ref="B25:C25"/>
    <mergeCell ref="B17:E17"/>
    <mergeCell ref="B21:C21"/>
    <mergeCell ref="D21:E21"/>
    <mergeCell ref="B20:C20"/>
    <mergeCell ref="B19:C19"/>
    <mergeCell ref="B18:C18"/>
    <mergeCell ref="D19:E19"/>
    <mergeCell ref="B2:E2"/>
    <mergeCell ref="B4:E4"/>
    <mergeCell ref="B13:E13"/>
    <mergeCell ref="B16:C16"/>
    <mergeCell ref="B15:C15"/>
    <mergeCell ref="B14:E14"/>
    <mergeCell ref="B8:E8"/>
    <mergeCell ref="B7:E7"/>
    <mergeCell ref="B3:E3"/>
    <mergeCell ref="B6:E6"/>
    <mergeCell ref="B12:E12"/>
    <mergeCell ref="B11:D11"/>
  </mergeCells>
  <dataValidations count="1">
    <dataValidation type="list" allowBlank="1" showInputMessage="1" showErrorMessage="1" sqref="E11" xr:uid="{68054828-CAAE-4B3D-AAFC-9C61050A33DE}">
      <formula1>"Select ""Yes"" or ""No"", Yes, No"</formula1>
    </dataValidation>
  </dataValidations>
  <hyperlinks>
    <hyperlink ref="D21" r:id="rId1" xr:uid="{50E70D4D-704A-425E-A419-2591C263D62C}"/>
    <hyperlink ref="D26" r:id="rId2" xr:uid="{B6759B47-B4D1-4C72-85F2-56C5390B6FE6}"/>
  </hyperlinks>
  <printOptions horizontalCentered="1"/>
  <pageMargins left="0.25" right="0.25" top="0.75" bottom="0.75" header="0.3" footer="0.3"/>
  <pageSetup scale="75" orientation="portrait" horizontalDpi="4294967293" verticalDpi="300" r:id="rId3"/>
  <headerFooter>
    <oddFooter>&amp;CCreated: 5/11/2023</oddFooter>
  </headerFooter>
  <drawing r:id="rId4"/>
  <legacyDrawing r:id="rId5"/>
  <mc:AlternateContent xmlns:mc="http://schemas.openxmlformats.org/markup-compatibility/2006">
    <mc:Choice Requires="x14">
      <controls>
        <mc:AlternateContent xmlns:mc="http://schemas.openxmlformats.org/markup-compatibility/2006">
          <mc:Choice Requires="x14">
            <control shapeId="28680" r:id="rId6" name="Check Box 8">
              <controlPr defaultSize="0" autoFill="0" autoLine="0" autoPict="0">
                <anchor moveWithCells="1">
                  <from>
                    <xdr:col>4</xdr:col>
                    <xdr:colOff>1104900</xdr:colOff>
                    <xdr:row>9</xdr:row>
                    <xdr:rowOff>104775</xdr:rowOff>
                  </from>
                  <to>
                    <xdr:col>4</xdr:col>
                    <xdr:colOff>1323975</xdr:colOff>
                    <xdr:row>9</xdr:row>
                    <xdr:rowOff>295275</xdr:rowOff>
                  </to>
                </anchor>
              </controlPr>
            </control>
          </mc:Choice>
        </mc:AlternateContent>
        <mc:AlternateContent xmlns:mc="http://schemas.openxmlformats.org/markup-compatibility/2006">
          <mc:Choice Requires="x14">
            <control shapeId="28681" r:id="rId7" name="Check Box 9">
              <controlPr defaultSize="0" autoFill="0" autoLine="0" autoPict="0">
                <anchor moveWithCells="1">
                  <from>
                    <xdr:col>4</xdr:col>
                    <xdr:colOff>266700</xdr:colOff>
                    <xdr:row>9</xdr:row>
                    <xdr:rowOff>104775</xdr:rowOff>
                  </from>
                  <to>
                    <xdr:col>4</xdr:col>
                    <xdr:colOff>485775</xdr:colOff>
                    <xdr:row>9</xdr:row>
                    <xdr:rowOff>295275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9F79CA-F77E-4900-853B-CB6D6912359D}">
  <sheetPr codeName="Sheet15">
    <tabColor rgb="FF0070C0"/>
    <pageSetUpPr fitToPage="1"/>
  </sheetPr>
  <dimension ref="A1:N53"/>
  <sheetViews>
    <sheetView showWhiteSpace="0" view="pageLayout" topLeftCell="A22" zoomScaleNormal="100" workbookViewId="0">
      <selection activeCell="C22" sqref="C22"/>
    </sheetView>
  </sheetViews>
  <sheetFormatPr defaultColWidth="0" defaultRowHeight="15" x14ac:dyDescent="0.25"/>
  <cols>
    <col min="1" max="1" width="6.140625" style="8" customWidth="1"/>
    <col min="2" max="2" width="41.5703125" customWidth="1"/>
    <col min="3" max="3" width="43.85546875" customWidth="1"/>
    <col min="4" max="4" width="45.85546875" customWidth="1"/>
    <col min="5" max="5" width="6.140625" style="8" customWidth="1"/>
    <col min="6" max="16384" width="8.85546875" hidden="1"/>
  </cols>
  <sheetData>
    <row r="1" spans="1:12" x14ac:dyDescent="0.25">
      <c r="B1" s="8"/>
      <c r="C1" s="8"/>
      <c r="D1" s="8"/>
    </row>
    <row r="2" spans="1:12" ht="26.25" x14ac:dyDescent="0.4">
      <c r="B2" s="291" t="s">
        <v>27</v>
      </c>
      <c r="C2" s="292"/>
      <c r="D2" s="293"/>
      <c r="E2" s="24"/>
      <c r="F2" s="17"/>
    </row>
    <row r="3" spans="1:12" x14ac:dyDescent="0.25">
      <c r="B3" s="359" t="str">
        <f>IF('PWS Information'!$B$8="","PWS Name:", "PWS Name: "&amp;'PWS Information'!B8)</f>
        <v>PWS Name: Town of Minden</v>
      </c>
      <c r="C3" s="360"/>
      <c r="D3" s="361"/>
      <c r="F3" s="74"/>
    </row>
    <row r="4" spans="1:12" x14ac:dyDescent="0.25">
      <c r="B4" s="362" t="str">
        <f>IF('PWS Information'!$B$10="","PWSID:","PWSID: "&amp;'PWS Information'!$B$10)</f>
        <v>PWSID: NV0000168</v>
      </c>
      <c r="C4" s="363"/>
      <c r="D4" s="364"/>
    </row>
    <row r="5" spans="1:12" x14ac:dyDescent="0.25">
      <c r="B5" s="36" t="s">
        <v>28</v>
      </c>
      <c r="C5" s="341">
        <v>45580</v>
      </c>
      <c r="D5" s="342"/>
    </row>
    <row r="6" spans="1:12" x14ac:dyDescent="0.25">
      <c r="B6" s="40"/>
      <c r="C6" s="8"/>
      <c r="D6" s="8"/>
    </row>
    <row r="7" spans="1:12" x14ac:dyDescent="0.25">
      <c r="B7" s="355" t="s">
        <v>29</v>
      </c>
      <c r="C7" s="355"/>
      <c r="D7" s="355"/>
      <c r="F7" s="56"/>
      <c r="G7" s="56"/>
      <c r="H7" s="56"/>
      <c r="I7" s="56"/>
      <c r="J7" s="56"/>
      <c r="K7" s="56"/>
      <c r="L7" s="56"/>
    </row>
    <row r="8" spans="1:12" x14ac:dyDescent="0.25">
      <c r="B8" s="8"/>
      <c r="C8" s="8"/>
      <c r="D8" s="8"/>
      <c r="F8" s="56"/>
    </row>
    <row r="9" spans="1:12" s="2" customFormat="1" ht="15.75" x14ac:dyDescent="0.25">
      <c r="A9" s="20"/>
      <c r="B9" s="328" t="s">
        <v>30</v>
      </c>
      <c r="C9" s="329"/>
      <c r="D9" s="330"/>
      <c r="E9" s="37"/>
    </row>
    <row r="10" spans="1:12" ht="51.75" customHeight="1" x14ac:dyDescent="0.25">
      <c r="B10" s="93" t="s">
        <v>31</v>
      </c>
      <c r="C10" s="367" t="s">
        <v>187</v>
      </c>
      <c r="D10" s="368"/>
    </row>
    <row r="11" spans="1:12" s="26" customFormat="1" ht="65.25" customHeight="1" x14ac:dyDescent="0.25">
      <c r="A11" s="41"/>
      <c r="B11" s="6" t="s">
        <v>235</v>
      </c>
      <c r="C11" s="365" t="s">
        <v>5055</v>
      </c>
      <c r="D11" s="366"/>
      <c r="E11" s="41"/>
    </row>
    <row r="12" spans="1:12" s="26" customFormat="1" ht="60" x14ac:dyDescent="0.25">
      <c r="A12" s="41"/>
      <c r="B12" s="6" t="s">
        <v>236</v>
      </c>
      <c r="C12" s="365" t="s">
        <v>5053</v>
      </c>
      <c r="D12" s="366"/>
      <c r="E12" s="41"/>
    </row>
    <row r="13" spans="1:12" s="26" customFormat="1" ht="77.25" customHeight="1" x14ac:dyDescent="0.25">
      <c r="A13" s="41"/>
      <c r="B13" s="6" t="s">
        <v>237</v>
      </c>
      <c r="C13" s="365" t="s">
        <v>5054</v>
      </c>
      <c r="D13" s="366"/>
      <c r="E13" s="41"/>
    </row>
    <row r="14" spans="1:12" s="26" customFormat="1" ht="63.75" customHeight="1" x14ac:dyDescent="0.25">
      <c r="A14" s="41"/>
      <c r="B14" s="6" t="s">
        <v>238</v>
      </c>
      <c r="C14" s="365" t="s">
        <v>5056</v>
      </c>
      <c r="D14" s="366"/>
      <c r="E14" s="41"/>
    </row>
    <row r="15" spans="1:12" s="26" customFormat="1" x14ac:dyDescent="0.25">
      <c r="A15" s="41"/>
      <c r="B15" s="49"/>
      <c r="C15" s="50"/>
      <c r="D15" s="51"/>
      <c r="E15" s="41"/>
    </row>
    <row r="16" spans="1:12" s="2" customFormat="1" ht="15.75" x14ac:dyDescent="0.25">
      <c r="A16" s="20"/>
      <c r="B16" s="356" t="s">
        <v>32</v>
      </c>
      <c r="C16" s="357"/>
      <c r="D16" s="358"/>
      <c r="E16" s="37"/>
    </row>
    <row r="17" spans="1:6" s="26" customFormat="1" x14ac:dyDescent="0.25">
      <c r="A17" s="41"/>
      <c r="B17" s="343" t="s">
        <v>33</v>
      </c>
      <c r="C17" s="344"/>
      <c r="D17" s="345"/>
      <c r="E17" s="41"/>
      <c r="F17" s="54"/>
    </row>
    <row r="18" spans="1:6" s="26" customFormat="1" ht="11.1" customHeight="1" x14ac:dyDescent="0.25">
      <c r="A18" s="41"/>
      <c r="B18" s="71"/>
      <c r="C18" s="79"/>
      <c r="D18" s="72"/>
      <c r="E18" s="41"/>
      <c r="F18" s="54"/>
    </row>
    <row r="19" spans="1:6" s="26" customFormat="1" x14ac:dyDescent="0.25">
      <c r="A19" s="41"/>
      <c r="B19" s="71" t="s">
        <v>34</v>
      </c>
      <c r="C19" s="26" t="s">
        <v>35</v>
      </c>
      <c r="D19" s="72"/>
      <c r="E19" s="41"/>
      <c r="F19" s="81"/>
    </row>
    <row r="20" spans="1:6" s="26" customFormat="1" x14ac:dyDescent="0.25">
      <c r="A20" s="41"/>
      <c r="B20" s="71" t="s">
        <v>36</v>
      </c>
      <c r="C20" s="79" t="s">
        <v>37</v>
      </c>
      <c r="D20" s="72"/>
      <c r="E20" s="41"/>
      <c r="F20" s="54"/>
    </row>
    <row r="21" spans="1:6" s="26" customFormat="1" x14ac:dyDescent="0.25">
      <c r="A21" s="41"/>
      <c r="B21" s="71" t="s">
        <v>38</v>
      </c>
      <c r="C21" s="79" t="s">
        <v>39</v>
      </c>
      <c r="D21" s="72"/>
      <c r="E21" s="41"/>
      <c r="F21" s="54"/>
    </row>
    <row r="22" spans="1:6" s="26" customFormat="1" ht="11.45" customHeight="1" x14ac:dyDescent="0.25">
      <c r="A22" s="41"/>
      <c r="B22" s="71"/>
      <c r="C22" s="79"/>
      <c r="D22" s="72"/>
      <c r="E22" s="41"/>
      <c r="F22" s="54"/>
    </row>
    <row r="23" spans="1:6" x14ac:dyDescent="0.25">
      <c r="B23" s="346" t="s">
        <v>40</v>
      </c>
      <c r="C23" s="346"/>
      <c r="D23" s="346"/>
    </row>
    <row r="24" spans="1:6" ht="24.75" customHeight="1" x14ac:dyDescent="0.25">
      <c r="B24" s="347"/>
      <c r="C24" s="348"/>
      <c r="D24" s="349"/>
    </row>
    <row r="25" spans="1:6" s="26" customFormat="1" ht="30" customHeight="1" x14ac:dyDescent="0.25">
      <c r="A25" s="41"/>
      <c r="B25" s="343" t="s">
        <v>41</v>
      </c>
      <c r="C25" s="344"/>
      <c r="D25" s="75" t="s">
        <v>83</v>
      </c>
      <c r="E25" s="41"/>
      <c r="F25" s="54"/>
    </row>
    <row r="26" spans="1:6" s="26" customFormat="1" x14ac:dyDescent="0.25">
      <c r="A26" s="41"/>
      <c r="B26" s="350" t="s">
        <v>42</v>
      </c>
      <c r="C26" s="338"/>
      <c r="D26" s="351"/>
      <c r="E26" s="41"/>
      <c r="F26" s="54"/>
    </row>
    <row r="27" spans="1:6" s="26" customFormat="1" x14ac:dyDescent="0.25">
      <c r="A27" s="41"/>
      <c r="B27" s="352" t="s">
        <v>4967</v>
      </c>
      <c r="C27" s="353"/>
      <c r="D27" s="354"/>
      <c r="E27" s="41"/>
      <c r="F27" s="54"/>
    </row>
    <row r="28" spans="1:6" s="26" customFormat="1" x14ac:dyDescent="0.25">
      <c r="A28" s="41"/>
      <c r="B28" s="340"/>
      <c r="C28" s="340"/>
      <c r="D28" s="340"/>
      <c r="E28" s="41"/>
    </row>
    <row r="29" spans="1:6" s="2" customFormat="1" ht="15.75" x14ac:dyDescent="0.25">
      <c r="A29" s="20"/>
      <c r="B29" s="328" t="s">
        <v>43</v>
      </c>
      <c r="C29" s="329"/>
      <c r="D29" s="330"/>
      <c r="E29" s="37"/>
    </row>
    <row r="30" spans="1:6" ht="43.5" customHeight="1" x14ac:dyDescent="0.25">
      <c r="B30" s="295" t="s">
        <v>232</v>
      </c>
      <c r="C30" s="296"/>
      <c r="D30" s="297"/>
    </row>
    <row r="31" spans="1:6" ht="11.45" customHeight="1" x14ac:dyDescent="0.25">
      <c r="B31" s="86"/>
      <c r="C31" s="87"/>
      <c r="D31" s="88"/>
    </row>
    <row r="32" spans="1:6" x14ac:dyDescent="0.25">
      <c r="B32" s="47" t="s">
        <v>44</v>
      </c>
      <c r="C32" s="48" t="s">
        <v>45</v>
      </c>
      <c r="D32" s="52"/>
      <c r="F32" s="74"/>
    </row>
    <row r="33" spans="2:14" x14ac:dyDescent="0.25">
      <c r="B33" s="47" t="s">
        <v>46</v>
      </c>
      <c r="C33" s="48" t="s">
        <v>47</v>
      </c>
      <c r="D33" s="53"/>
    </row>
    <row r="34" spans="2:14" x14ac:dyDescent="0.25">
      <c r="B34" s="47" t="s">
        <v>48</v>
      </c>
      <c r="C34" s="48" t="s">
        <v>49</v>
      </c>
      <c r="D34" s="53"/>
    </row>
    <row r="35" spans="2:14" x14ac:dyDescent="0.25">
      <c r="B35" s="47" t="s">
        <v>50</v>
      </c>
      <c r="C35" s="48" t="s">
        <v>195</v>
      </c>
      <c r="D35" s="53"/>
      <c r="F35" s="338"/>
      <c r="G35" s="338"/>
      <c r="H35" s="338"/>
      <c r="I35" s="338"/>
      <c r="J35" s="338"/>
      <c r="K35" s="338"/>
      <c r="L35" s="338"/>
      <c r="M35" s="338"/>
      <c r="N35" s="338"/>
    </row>
    <row r="36" spans="2:14" x14ac:dyDescent="0.25">
      <c r="B36" s="47" t="s">
        <v>51</v>
      </c>
      <c r="C36" s="48" t="s">
        <v>39</v>
      </c>
      <c r="D36" s="53"/>
      <c r="F36" s="338"/>
      <c r="G36" s="338"/>
      <c r="H36" s="338"/>
      <c r="I36" s="338"/>
      <c r="J36" s="338"/>
      <c r="K36" s="338"/>
      <c r="L36" s="338"/>
      <c r="M36" s="338"/>
      <c r="N36" s="338"/>
    </row>
    <row r="37" spans="2:14" x14ac:dyDescent="0.25">
      <c r="B37" s="47" t="s">
        <v>52</v>
      </c>
      <c r="C37" s="48"/>
      <c r="D37" s="53"/>
    </row>
    <row r="38" spans="2:14" x14ac:dyDescent="0.25">
      <c r="B38" s="47" t="s">
        <v>53</v>
      </c>
      <c r="C38" s="8"/>
      <c r="D38" s="53"/>
    </row>
    <row r="39" spans="2:14" ht="12" customHeight="1" x14ac:dyDescent="0.25">
      <c r="B39" s="47"/>
      <c r="C39" s="8"/>
      <c r="D39" s="53"/>
    </row>
    <row r="40" spans="2:14" x14ac:dyDescent="0.25">
      <c r="B40" s="304" t="s">
        <v>40</v>
      </c>
      <c r="C40" s="305"/>
      <c r="D40" s="306"/>
    </row>
    <row r="41" spans="2:14" ht="28.5" customHeight="1" x14ac:dyDescent="0.25">
      <c r="B41" s="331" t="s">
        <v>4968</v>
      </c>
      <c r="C41" s="332"/>
      <c r="D41" s="333"/>
    </row>
    <row r="42" spans="2:14" x14ac:dyDescent="0.25">
      <c r="B42" s="335" t="s">
        <v>198</v>
      </c>
      <c r="C42" s="336"/>
      <c r="D42" s="337"/>
    </row>
    <row r="43" spans="2:14" ht="34.5" customHeight="1" x14ac:dyDescent="0.25">
      <c r="B43" s="331"/>
      <c r="C43" s="332"/>
      <c r="D43" s="333"/>
    </row>
    <row r="44" spans="2:14" ht="35.1" customHeight="1" x14ac:dyDescent="0.25">
      <c r="B44" s="339" t="s">
        <v>196</v>
      </c>
      <c r="C44" s="339"/>
      <c r="D44" s="339"/>
    </row>
    <row r="45" spans="2:14" ht="46.5" customHeight="1" x14ac:dyDescent="0.25">
      <c r="B45" s="334" t="s">
        <v>4969</v>
      </c>
      <c r="C45" s="334"/>
      <c r="D45" s="334"/>
    </row>
    <row r="46" spans="2:14" x14ac:dyDescent="0.25">
      <c r="B46" s="34"/>
      <c r="C46" s="34"/>
      <c r="D46" s="34"/>
    </row>
    <row r="47" spans="2:14" x14ac:dyDescent="0.25">
      <c r="B47" s="34"/>
      <c r="C47" s="34"/>
      <c r="D47" s="34"/>
    </row>
    <row r="48" spans="2:14" x14ac:dyDescent="0.25">
      <c r="B48" s="34"/>
      <c r="C48" s="34"/>
      <c r="D48" s="34"/>
    </row>
    <row r="49" spans="2:4" x14ac:dyDescent="0.25">
      <c r="B49" s="34"/>
      <c r="C49" s="34"/>
      <c r="D49" s="34"/>
    </row>
    <row r="50" spans="2:4" x14ac:dyDescent="0.25">
      <c r="B50" s="34"/>
      <c r="C50" s="34"/>
      <c r="D50" s="34"/>
    </row>
    <row r="51" spans="2:4" x14ac:dyDescent="0.25">
      <c r="B51" s="34"/>
      <c r="C51" s="34"/>
      <c r="D51" s="34"/>
    </row>
    <row r="52" spans="2:4" x14ac:dyDescent="0.25">
      <c r="B52" s="34"/>
      <c r="C52" s="34"/>
      <c r="D52" s="34"/>
    </row>
    <row r="53" spans="2:4" x14ac:dyDescent="0.25">
      <c r="B53" s="34"/>
      <c r="C53" s="34"/>
      <c r="D53" s="34"/>
    </row>
  </sheetData>
  <mergeCells count="28">
    <mergeCell ref="C14:D14"/>
    <mergeCell ref="C10:D10"/>
    <mergeCell ref="C11:D11"/>
    <mergeCell ref="C12:D12"/>
    <mergeCell ref="C13:D13"/>
    <mergeCell ref="F35:N36"/>
    <mergeCell ref="B2:D2"/>
    <mergeCell ref="B44:D44"/>
    <mergeCell ref="B28:D28"/>
    <mergeCell ref="B9:D9"/>
    <mergeCell ref="C5:D5"/>
    <mergeCell ref="B17:D17"/>
    <mergeCell ref="B23:D23"/>
    <mergeCell ref="B24:D24"/>
    <mergeCell ref="B25:C25"/>
    <mergeCell ref="B26:D26"/>
    <mergeCell ref="B27:D27"/>
    <mergeCell ref="B7:D7"/>
    <mergeCell ref="B16:D16"/>
    <mergeCell ref="B3:D3"/>
    <mergeCell ref="B4:D4"/>
    <mergeCell ref="B29:D29"/>
    <mergeCell ref="B41:D41"/>
    <mergeCell ref="B45:D45"/>
    <mergeCell ref="B30:D30"/>
    <mergeCell ref="B40:D40"/>
    <mergeCell ref="B42:D42"/>
    <mergeCell ref="B43:D43"/>
  </mergeCells>
  <dataValidations count="1">
    <dataValidation type="list" allowBlank="1" showInputMessage="1" showErrorMessage="1" sqref="D25" xr:uid="{16E34F37-0774-4BE3-BB64-CDE3B4FAB36A}">
      <formula1>"Select ""Yes"" or ""No"", Yes, No"</formula1>
    </dataValidation>
  </dataValidations>
  <printOptions horizontalCentered="1"/>
  <pageMargins left="0.25" right="0.25" top="0.75" bottom="0.75" header="0.3" footer="0.3"/>
  <pageSetup scale="71" fitToHeight="0" orientation="portrait" horizontalDpi="300" verticalDpi="300" r:id="rId1"/>
  <headerFooter>
    <oddFooter>&amp;CCreated: 5/11/2023</oddFooter>
  </headerFooter>
  <colBreaks count="1" manualBreakCount="1">
    <brk id="5"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31769" r:id="rId4" name="Check Box 25">
              <controlPr defaultSize="0" autoFill="0" autoLine="0" autoPict="0">
                <anchor moveWithCells="1">
                  <from>
                    <xdr:col>1</xdr:col>
                    <xdr:colOff>85725</xdr:colOff>
                    <xdr:row>34</xdr:row>
                    <xdr:rowOff>0</xdr:rowOff>
                  </from>
                  <to>
                    <xdr:col>1</xdr:col>
                    <xdr:colOff>304800</xdr:colOff>
                    <xdr:row>35</xdr:row>
                    <xdr:rowOff>9525</xdr:rowOff>
                  </to>
                </anchor>
              </controlPr>
            </control>
          </mc:Choice>
        </mc:AlternateContent>
        <mc:AlternateContent xmlns:mc="http://schemas.openxmlformats.org/markup-compatibility/2006">
          <mc:Choice Requires="x14">
            <control shapeId="31771" r:id="rId5" name="Check Box 27">
              <controlPr defaultSize="0" autoFill="0" autoLine="0" autoPict="0">
                <anchor moveWithCells="1">
                  <from>
                    <xdr:col>1</xdr:col>
                    <xdr:colOff>85725</xdr:colOff>
                    <xdr:row>35</xdr:row>
                    <xdr:rowOff>0</xdr:rowOff>
                  </from>
                  <to>
                    <xdr:col>1</xdr:col>
                    <xdr:colOff>304800</xdr:colOff>
                    <xdr:row>36</xdr:row>
                    <xdr:rowOff>9525</xdr:rowOff>
                  </to>
                </anchor>
              </controlPr>
            </control>
          </mc:Choice>
        </mc:AlternateContent>
        <mc:AlternateContent xmlns:mc="http://schemas.openxmlformats.org/markup-compatibility/2006">
          <mc:Choice Requires="x14">
            <control shapeId="31772" r:id="rId6" name="Check Box 28">
              <controlPr defaultSize="0" autoFill="0" autoLine="0" autoPict="0">
                <anchor moveWithCells="1">
                  <from>
                    <xdr:col>1</xdr:col>
                    <xdr:colOff>85725</xdr:colOff>
                    <xdr:row>36</xdr:row>
                    <xdr:rowOff>0</xdr:rowOff>
                  </from>
                  <to>
                    <xdr:col>1</xdr:col>
                    <xdr:colOff>304800</xdr:colOff>
                    <xdr:row>37</xdr:row>
                    <xdr:rowOff>9525</xdr:rowOff>
                  </to>
                </anchor>
              </controlPr>
            </control>
          </mc:Choice>
        </mc:AlternateContent>
        <mc:AlternateContent xmlns:mc="http://schemas.openxmlformats.org/markup-compatibility/2006">
          <mc:Choice Requires="x14">
            <control shapeId="31773" r:id="rId7" name="Check Box 29">
              <controlPr defaultSize="0" autoFill="0" autoLine="0" autoPict="0">
                <anchor moveWithCells="1">
                  <from>
                    <xdr:col>1</xdr:col>
                    <xdr:colOff>85725</xdr:colOff>
                    <xdr:row>37</xdr:row>
                    <xdr:rowOff>0</xdr:rowOff>
                  </from>
                  <to>
                    <xdr:col>1</xdr:col>
                    <xdr:colOff>304800</xdr:colOff>
                    <xdr:row>38</xdr:row>
                    <xdr:rowOff>9525</xdr:rowOff>
                  </to>
                </anchor>
              </controlPr>
            </control>
          </mc:Choice>
        </mc:AlternateContent>
        <mc:AlternateContent xmlns:mc="http://schemas.openxmlformats.org/markup-compatibility/2006">
          <mc:Choice Requires="x14">
            <control shapeId="31774" r:id="rId8" name="Check Box 30">
              <controlPr defaultSize="0" autoFill="0" autoLine="0" autoPict="0">
                <anchor moveWithCells="1">
                  <from>
                    <xdr:col>2</xdr:col>
                    <xdr:colOff>85725</xdr:colOff>
                    <xdr:row>31</xdr:row>
                    <xdr:rowOff>0</xdr:rowOff>
                  </from>
                  <to>
                    <xdr:col>2</xdr:col>
                    <xdr:colOff>304800</xdr:colOff>
                    <xdr:row>32</xdr:row>
                    <xdr:rowOff>9525</xdr:rowOff>
                  </to>
                </anchor>
              </controlPr>
            </control>
          </mc:Choice>
        </mc:AlternateContent>
        <mc:AlternateContent xmlns:mc="http://schemas.openxmlformats.org/markup-compatibility/2006">
          <mc:Choice Requires="x14">
            <control shapeId="31775" r:id="rId9" name="Check Box 31">
              <controlPr defaultSize="0" autoFill="0" autoLine="0" autoPict="0">
                <anchor moveWithCells="1">
                  <from>
                    <xdr:col>2</xdr:col>
                    <xdr:colOff>85725</xdr:colOff>
                    <xdr:row>32</xdr:row>
                    <xdr:rowOff>0</xdr:rowOff>
                  </from>
                  <to>
                    <xdr:col>2</xdr:col>
                    <xdr:colOff>304800</xdr:colOff>
                    <xdr:row>33</xdr:row>
                    <xdr:rowOff>9525</xdr:rowOff>
                  </to>
                </anchor>
              </controlPr>
            </control>
          </mc:Choice>
        </mc:AlternateContent>
        <mc:AlternateContent xmlns:mc="http://schemas.openxmlformats.org/markup-compatibility/2006">
          <mc:Choice Requires="x14">
            <control shapeId="31777" r:id="rId10" name="Check Box 33">
              <controlPr defaultSize="0" autoFill="0" autoLine="0" autoPict="0">
                <anchor moveWithCells="1">
                  <from>
                    <xdr:col>2</xdr:col>
                    <xdr:colOff>85725</xdr:colOff>
                    <xdr:row>33</xdr:row>
                    <xdr:rowOff>0</xdr:rowOff>
                  </from>
                  <to>
                    <xdr:col>2</xdr:col>
                    <xdr:colOff>304800</xdr:colOff>
                    <xdr:row>34</xdr:row>
                    <xdr:rowOff>9525</xdr:rowOff>
                  </to>
                </anchor>
              </controlPr>
            </control>
          </mc:Choice>
        </mc:AlternateContent>
        <mc:AlternateContent xmlns:mc="http://schemas.openxmlformats.org/markup-compatibility/2006">
          <mc:Choice Requires="x14">
            <control shapeId="31778" r:id="rId11" name="Check Box 34">
              <controlPr defaultSize="0" autoFill="0" autoLine="0" autoPict="0">
                <anchor moveWithCells="1">
                  <from>
                    <xdr:col>2</xdr:col>
                    <xdr:colOff>85725</xdr:colOff>
                    <xdr:row>34</xdr:row>
                    <xdr:rowOff>0</xdr:rowOff>
                  </from>
                  <to>
                    <xdr:col>2</xdr:col>
                    <xdr:colOff>304800</xdr:colOff>
                    <xdr:row>35</xdr:row>
                    <xdr:rowOff>9525</xdr:rowOff>
                  </to>
                </anchor>
              </controlPr>
            </control>
          </mc:Choice>
        </mc:AlternateContent>
        <mc:AlternateContent xmlns:mc="http://schemas.openxmlformats.org/markup-compatibility/2006">
          <mc:Choice Requires="x14">
            <control shapeId="31779" r:id="rId12" name="Check Box 35">
              <controlPr defaultSize="0" autoFill="0" autoLine="0" autoPict="0">
                <anchor moveWithCells="1">
                  <from>
                    <xdr:col>2</xdr:col>
                    <xdr:colOff>85725</xdr:colOff>
                    <xdr:row>35</xdr:row>
                    <xdr:rowOff>0</xdr:rowOff>
                  </from>
                  <to>
                    <xdr:col>2</xdr:col>
                    <xdr:colOff>304800</xdr:colOff>
                    <xdr:row>36</xdr:row>
                    <xdr:rowOff>9525</xdr:rowOff>
                  </to>
                </anchor>
              </controlPr>
            </control>
          </mc:Choice>
        </mc:AlternateContent>
        <mc:AlternateContent xmlns:mc="http://schemas.openxmlformats.org/markup-compatibility/2006">
          <mc:Choice Requires="x14">
            <control shapeId="31782" r:id="rId13" name="Check Box 38">
              <controlPr defaultSize="0" autoFill="0" autoLine="0" autoPict="0">
                <anchor moveWithCells="1">
                  <from>
                    <xdr:col>1</xdr:col>
                    <xdr:colOff>85725</xdr:colOff>
                    <xdr:row>31</xdr:row>
                    <xdr:rowOff>0</xdr:rowOff>
                  </from>
                  <to>
                    <xdr:col>1</xdr:col>
                    <xdr:colOff>304800</xdr:colOff>
                    <xdr:row>32</xdr:row>
                    <xdr:rowOff>9525</xdr:rowOff>
                  </to>
                </anchor>
              </controlPr>
            </control>
          </mc:Choice>
        </mc:AlternateContent>
        <mc:AlternateContent xmlns:mc="http://schemas.openxmlformats.org/markup-compatibility/2006">
          <mc:Choice Requires="x14">
            <control shapeId="31783" r:id="rId14" name="Check Box 39">
              <controlPr defaultSize="0" autoFill="0" autoLine="0" autoPict="0">
                <anchor moveWithCells="1">
                  <from>
                    <xdr:col>1</xdr:col>
                    <xdr:colOff>85725</xdr:colOff>
                    <xdr:row>32</xdr:row>
                    <xdr:rowOff>0</xdr:rowOff>
                  </from>
                  <to>
                    <xdr:col>1</xdr:col>
                    <xdr:colOff>304800</xdr:colOff>
                    <xdr:row>33</xdr:row>
                    <xdr:rowOff>9525</xdr:rowOff>
                  </to>
                </anchor>
              </controlPr>
            </control>
          </mc:Choice>
        </mc:AlternateContent>
        <mc:AlternateContent xmlns:mc="http://schemas.openxmlformats.org/markup-compatibility/2006">
          <mc:Choice Requires="x14">
            <control shapeId="31784" r:id="rId15" name="Check Box 40">
              <controlPr defaultSize="0" autoFill="0" autoLine="0" autoPict="0">
                <anchor moveWithCells="1">
                  <from>
                    <xdr:col>1</xdr:col>
                    <xdr:colOff>85725</xdr:colOff>
                    <xdr:row>33</xdr:row>
                    <xdr:rowOff>0</xdr:rowOff>
                  </from>
                  <to>
                    <xdr:col>1</xdr:col>
                    <xdr:colOff>304800</xdr:colOff>
                    <xdr:row>34</xdr:row>
                    <xdr:rowOff>9525</xdr:rowOff>
                  </to>
                </anchor>
              </controlPr>
            </control>
          </mc:Choice>
        </mc:AlternateContent>
        <mc:AlternateContent xmlns:mc="http://schemas.openxmlformats.org/markup-compatibility/2006">
          <mc:Choice Requires="x14">
            <control shapeId="31786" r:id="rId16" name="Check Box 42">
              <controlPr defaultSize="0" autoFill="0" autoLine="0" autoPict="0">
                <anchor moveWithCells="1">
                  <from>
                    <xdr:col>1</xdr:col>
                    <xdr:colOff>85725</xdr:colOff>
                    <xdr:row>18</xdr:row>
                    <xdr:rowOff>0</xdr:rowOff>
                  </from>
                  <to>
                    <xdr:col>1</xdr:col>
                    <xdr:colOff>304800</xdr:colOff>
                    <xdr:row>19</xdr:row>
                    <xdr:rowOff>9525</xdr:rowOff>
                  </to>
                </anchor>
              </controlPr>
            </control>
          </mc:Choice>
        </mc:AlternateContent>
        <mc:AlternateContent xmlns:mc="http://schemas.openxmlformats.org/markup-compatibility/2006">
          <mc:Choice Requires="x14">
            <control shapeId="31787" r:id="rId17" name="Check Box 43">
              <controlPr defaultSize="0" autoFill="0" autoLine="0" autoPict="0">
                <anchor moveWithCells="1">
                  <from>
                    <xdr:col>1</xdr:col>
                    <xdr:colOff>85725</xdr:colOff>
                    <xdr:row>19</xdr:row>
                    <xdr:rowOff>0</xdr:rowOff>
                  </from>
                  <to>
                    <xdr:col>1</xdr:col>
                    <xdr:colOff>304800</xdr:colOff>
                    <xdr:row>20</xdr:row>
                    <xdr:rowOff>9525</xdr:rowOff>
                  </to>
                </anchor>
              </controlPr>
            </control>
          </mc:Choice>
        </mc:AlternateContent>
        <mc:AlternateContent xmlns:mc="http://schemas.openxmlformats.org/markup-compatibility/2006">
          <mc:Choice Requires="x14">
            <control shapeId="31788" r:id="rId18" name="Check Box 44">
              <controlPr defaultSize="0" autoFill="0" autoLine="0" autoPict="0">
                <anchor moveWithCells="1">
                  <from>
                    <xdr:col>1</xdr:col>
                    <xdr:colOff>85725</xdr:colOff>
                    <xdr:row>20</xdr:row>
                    <xdr:rowOff>0</xdr:rowOff>
                  </from>
                  <to>
                    <xdr:col>1</xdr:col>
                    <xdr:colOff>304800</xdr:colOff>
                    <xdr:row>21</xdr:row>
                    <xdr:rowOff>9525</xdr:rowOff>
                  </to>
                </anchor>
              </controlPr>
            </control>
          </mc:Choice>
        </mc:AlternateContent>
        <mc:AlternateContent xmlns:mc="http://schemas.openxmlformats.org/markup-compatibility/2006">
          <mc:Choice Requires="x14">
            <control shapeId="31789" r:id="rId19" name="Check Box 45">
              <controlPr defaultSize="0" autoFill="0" autoLine="0" autoPict="0">
                <anchor moveWithCells="1">
                  <from>
                    <xdr:col>2</xdr:col>
                    <xdr:colOff>85725</xdr:colOff>
                    <xdr:row>18</xdr:row>
                    <xdr:rowOff>0</xdr:rowOff>
                  </from>
                  <to>
                    <xdr:col>2</xdr:col>
                    <xdr:colOff>304800</xdr:colOff>
                    <xdr:row>19</xdr:row>
                    <xdr:rowOff>9525</xdr:rowOff>
                  </to>
                </anchor>
              </controlPr>
            </control>
          </mc:Choice>
        </mc:AlternateContent>
        <mc:AlternateContent xmlns:mc="http://schemas.openxmlformats.org/markup-compatibility/2006">
          <mc:Choice Requires="x14">
            <control shapeId="31790" r:id="rId20" name="Check Box 46">
              <controlPr defaultSize="0" autoFill="0" autoLine="0" autoPict="0">
                <anchor moveWithCells="1">
                  <from>
                    <xdr:col>2</xdr:col>
                    <xdr:colOff>85725</xdr:colOff>
                    <xdr:row>19</xdr:row>
                    <xdr:rowOff>0</xdr:rowOff>
                  </from>
                  <to>
                    <xdr:col>2</xdr:col>
                    <xdr:colOff>304800</xdr:colOff>
                    <xdr:row>20</xdr:row>
                    <xdr:rowOff>9525</xdr:rowOff>
                  </to>
                </anchor>
              </controlPr>
            </control>
          </mc:Choice>
        </mc:AlternateContent>
        <mc:AlternateContent xmlns:mc="http://schemas.openxmlformats.org/markup-compatibility/2006">
          <mc:Choice Requires="x14">
            <control shapeId="31791" r:id="rId21" name="Check Box 47">
              <controlPr defaultSize="0" autoFill="0" autoLine="0" autoPict="0">
                <anchor moveWithCells="1">
                  <from>
                    <xdr:col>2</xdr:col>
                    <xdr:colOff>85725</xdr:colOff>
                    <xdr:row>20</xdr:row>
                    <xdr:rowOff>0</xdr:rowOff>
                  </from>
                  <to>
                    <xdr:col>2</xdr:col>
                    <xdr:colOff>304800</xdr:colOff>
                    <xdr:row>21</xdr:row>
                    <xdr:rowOff>9525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231A20-6E16-4A71-B360-CDB87F3B296D}">
  <sheetPr codeName="Sheet4">
    <tabColor rgb="FF0070C0"/>
    <pageSetUpPr fitToPage="1"/>
  </sheetPr>
  <dimension ref="A1:AK2307"/>
  <sheetViews>
    <sheetView tabSelected="1" topLeftCell="A9" zoomScale="85" zoomScaleNormal="85" workbookViewId="0">
      <pane xSplit="2" ySplit="3" topLeftCell="C14" activePane="bottomRight" state="frozen"/>
      <selection activeCell="A9" sqref="A9"/>
      <selection pane="topRight" activeCell="D9" sqref="D9"/>
      <selection pane="bottomLeft" activeCell="A12" sqref="A12"/>
      <selection pane="bottomRight" activeCell="G26" sqref="G26"/>
    </sheetView>
  </sheetViews>
  <sheetFormatPr defaultColWidth="0" defaultRowHeight="15" x14ac:dyDescent="0.25"/>
  <cols>
    <col min="1" max="1" width="17.140625" style="84" bestFit="1" customWidth="1"/>
    <col min="2" max="2" width="44" style="84" customWidth="1"/>
    <col min="3" max="3" width="24" style="84" customWidth="1"/>
    <col min="4" max="4" width="27.28515625" style="84" customWidth="1"/>
    <col min="5" max="5" width="22" style="266" customWidth="1"/>
    <col min="6" max="6" width="15.140625" style="84" customWidth="1"/>
    <col min="7" max="7" width="16.42578125" style="131" customWidth="1"/>
    <col min="8" max="8" width="15.28515625" style="132" customWidth="1"/>
    <col min="9" max="9" width="23.28515625" style="266" customWidth="1"/>
    <col min="10" max="10" width="24.85546875" style="84" customWidth="1"/>
    <col min="11" max="11" width="22.140625" style="118" customWidth="1"/>
    <col min="12" max="12" width="22.5703125" style="135" customWidth="1"/>
    <col min="13" max="13" width="27.42578125" style="84" customWidth="1"/>
    <col min="14" max="15" width="17.28515625" style="131" customWidth="1"/>
    <col min="16" max="16" width="13.5703125" style="132" customWidth="1"/>
    <col min="17" max="17" width="25.140625" style="266" customWidth="1"/>
    <col min="18" max="18" width="24.85546875" style="84" customWidth="1"/>
    <col min="19" max="19" width="22.140625" style="118" customWidth="1"/>
    <col min="20" max="20" width="22.42578125" style="84" customWidth="1"/>
    <col min="21" max="21" width="41.85546875" style="122" customWidth="1"/>
    <col min="22" max="22" width="8.85546875" style="8" customWidth="1"/>
    <col min="23" max="37" width="0" hidden="1" customWidth="1"/>
    <col min="38" max="16384" width="8.85546875" hidden="1"/>
  </cols>
  <sheetData>
    <row r="1" spans="1:22" ht="15.75" hidden="1" thickBot="1" x14ac:dyDescent="0.3">
      <c r="A1" s="10"/>
      <c r="B1" s="10"/>
      <c r="C1" s="10"/>
      <c r="D1" s="10"/>
      <c r="F1" s="10"/>
      <c r="G1" s="123"/>
      <c r="H1" s="84"/>
      <c r="I1" s="268"/>
      <c r="J1" s="10"/>
      <c r="K1" s="10"/>
      <c r="L1" s="282"/>
      <c r="M1" s="10"/>
      <c r="N1" s="124"/>
      <c r="O1" s="124"/>
      <c r="P1" s="125"/>
      <c r="R1" s="10"/>
      <c r="S1" s="119"/>
      <c r="T1" s="10"/>
      <c r="U1" s="10"/>
    </row>
    <row r="2" spans="1:22" ht="27" hidden="1" thickBot="1" x14ac:dyDescent="0.45">
      <c r="A2" s="375" t="s">
        <v>2</v>
      </c>
      <c r="B2" s="375"/>
      <c r="C2" s="375"/>
      <c r="D2" s="375"/>
      <c r="E2" s="375"/>
      <c r="F2" s="375"/>
      <c r="G2" s="375"/>
      <c r="H2" s="375"/>
      <c r="J2" s="10"/>
      <c r="K2" s="10"/>
      <c r="L2" s="282"/>
      <c r="M2" s="10"/>
      <c r="N2" s="124"/>
      <c r="O2" s="124"/>
      <c r="P2" s="125"/>
      <c r="R2" s="10"/>
      <c r="S2" s="119"/>
      <c r="T2" s="10"/>
      <c r="U2" s="10"/>
    </row>
    <row r="3" spans="1:22" ht="15.75" hidden="1" thickBot="1" x14ac:dyDescent="0.3">
      <c r="A3" s="387" t="str">
        <f>IF('PWS Information'!$B$8="","PWS Name:", "PWS Name: "&amp;'PWS Information'!B8)</f>
        <v>PWS Name: Town of Minden</v>
      </c>
      <c r="B3" s="388"/>
      <c r="C3" s="388"/>
      <c r="D3" s="388"/>
      <c r="E3" s="388"/>
      <c r="F3" s="388"/>
      <c r="G3" s="388"/>
      <c r="H3" s="389"/>
      <c r="J3" s="10"/>
      <c r="K3" s="10"/>
      <c r="L3" s="282"/>
      <c r="M3" s="10"/>
      <c r="N3" s="124"/>
      <c r="O3" s="124"/>
      <c r="P3" s="125"/>
      <c r="R3" s="10"/>
      <c r="S3" s="119"/>
      <c r="T3" s="10"/>
      <c r="U3" s="10"/>
    </row>
    <row r="4" spans="1:22" ht="15.75" hidden="1" thickBot="1" x14ac:dyDescent="0.3">
      <c r="A4" s="390" t="str">
        <f>IF('PWS Information'!$B$10="","PWSID:","PWSID: "&amp;'PWS Information'!$B$10)</f>
        <v>PWSID: NV0000168</v>
      </c>
      <c r="B4" s="391"/>
      <c r="C4" s="391"/>
      <c r="D4" s="391"/>
      <c r="E4" s="391"/>
      <c r="F4" s="391"/>
      <c r="G4" s="391"/>
      <c r="H4" s="392"/>
      <c r="J4" s="10"/>
      <c r="K4" s="10"/>
      <c r="L4" s="282"/>
      <c r="M4" s="10"/>
      <c r="N4" s="124"/>
      <c r="O4" s="124"/>
      <c r="P4" s="125"/>
      <c r="R4" s="10"/>
      <c r="S4" s="119"/>
      <c r="T4" s="10"/>
      <c r="U4" s="10"/>
    </row>
    <row r="5" spans="1:22" ht="15.75" hidden="1" thickBot="1" x14ac:dyDescent="0.3">
      <c r="A5" s="396" t="s">
        <v>65</v>
      </c>
      <c r="B5" s="397"/>
      <c r="C5" s="397"/>
      <c r="D5" s="394"/>
      <c r="E5" s="394"/>
      <c r="F5" s="394"/>
      <c r="G5" s="394"/>
      <c r="H5" s="395"/>
      <c r="J5" s="10"/>
      <c r="K5" s="10"/>
      <c r="L5" s="282"/>
      <c r="M5" s="10"/>
      <c r="N5" s="10"/>
      <c r="O5" s="372"/>
      <c r="P5" s="373"/>
      <c r="Q5" s="374"/>
      <c r="R5" s="10"/>
      <c r="S5" s="119"/>
      <c r="T5" s="10"/>
      <c r="U5" s="10"/>
    </row>
    <row r="6" spans="1:22" ht="15.75" hidden="1" thickBot="1" x14ac:dyDescent="0.3">
      <c r="A6" s="10"/>
      <c r="B6" s="10"/>
      <c r="C6" s="10"/>
      <c r="D6" s="10"/>
      <c r="F6" s="10"/>
      <c r="G6" s="123"/>
      <c r="H6" s="84"/>
      <c r="J6" s="10"/>
      <c r="K6" s="10"/>
      <c r="L6" s="282"/>
      <c r="M6" s="10"/>
      <c r="N6" s="124"/>
      <c r="O6" s="124"/>
      <c r="P6" s="125"/>
      <c r="R6" s="10"/>
      <c r="S6" s="119"/>
      <c r="T6" s="10"/>
      <c r="U6" s="10"/>
    </row>
    <row r="7" spans="1:22" ht="74.25" hidden="1" customHeight="1" x14ac:dyDescent="0.3">
      <c r="A7" s="393" t="s">
        <v>239</v>
      </c>
      <c r="B7" s="393"/>
      <c r="C7" s="393"/>
      <c r="D7" s="393"/>
      <c r="E7" s="393"/>
      <c r="F7" s="393"/>
      <c r="G7" s="393"/>
      <c r="H7" s="393"/>
      <c r="I7" s="269"/>
      <c r="J7" s="115" t="s">
        <v>66</v>
      </c>
      <c r="K7" s="116"/>
      <c r="L7" s="283"/>
      <c r="M7" s="116"/>
      <c r="N7" s="126"/>
      <c r="O7" s="126"/>
      <c r="P7" s="127"/>
      <c r="Q7" s="267"/>
      <c r="R7" s="115" t="s">
        <v>66</v>
      </c>
      <c r="S7" s="120"/>
      <c r="T7" s="128"/>
      <c r="U7" s="128"/>
    </row>
    <row r="8" spans="1:22" s="8" customFormat="1" ht="16.5" hidden="1" thickBot="1" x14ac:dyDescent="0.3">
      <c r="A8" s="129"/>
      <c r="B8" s="116"/>
      <c r="C8" s="116"/>
      <c r="D8" s="116"/>
      <c r="E8" s="267"/>
      <c r="F8" s="116"/>
      <c r="G8" s="130"/>
      <c r="H8" s="116"/>
      <c r="I8" s="267"/>
      <c r="J8" s="116"/>
      <c r="K8" s="116"/>
      <c r="L8" s="284"/>
      <c r="M8" s="116"/>
      <c r="N8" s="126"/>
      <c r="O8" s="126"/>
      <c r="P8" s="127"/>
      <c r="Q8" s="267"/>
      <c r="R8" s="116"/>
      <c r="S8" s="120"/>
      <c r="T8" s="10"/>
      <c r="U8" s="116"/>
      <c r="V8"/>
    </row>
    <row r="9" spans="1:22" s="2" customFormat="1" ht="41.25" customHeight="1" x14ac:dyDescent="0.25">
      <c r="A9" s="376" t="s">
        <v>67</v>
      </c>
      <c r="B9" s="377"/>
      <c r="C9" s="377"/>
      <c r="D9" s="400" t="s">
        <v>3</v>
      </c>
      <c r="E9" s="400"/>
      <c r="F9" s="400"/>
      <c r="G9" s="400"/>
      <c r="H9" s="400"/>
      <c r="I9" s="400"/>
      <c r="J9" s="400"/>
      <c r="K9" s="400"/>
      <c r="L9" s="401"/>
      <c r="M9" s="402" t="s">
        <v>4</v>
      </c>
      <c r="N9" s="402"/>
      <c r="O9" s="403"/>
      <c r="P9" s="403"/>
      <c r="Q9" s="403"/>
      <c r="R9" s="403"/>
      <c r="S9" s="403"/>
      <c r="T9" s="403"/>
      <c r="U9" s="369" t="s">
        <v>188</v>
      </c>
      <c r="V9" s="20"/>
    </row>
    <row r="10" spans="1:22" ht="50.45" customHeight="1" x14ac:dyDescent="0.25">
      <c r="A10" s="385" t="s">
        <v>68</v>
      </c>
      <c r="B10" s="378" t="s">
        <v>194</v>
      </c>
      <c r="C10" s="378"/>
      <c r="D10" s="378" t="s">
        <v>213</v>
      </c>
      <c r="E10" s="378" t="s">
        <v>240</v>
      </c>
      <c r="F10" s="380" t="s">
        <v>241</v>
      </c>
      <c r="G10" s="382" t="s">
        <v>71</v>
      </c>
      <c r="H10" s="380" t="s">
        <v>242</v>
      </c>
      <c r="I10" s="378" t="s">
        <v>72</v>
      </c>
      <c r="J10" s="404" t="s">
        <v>243</v>
      </c>
      <c r="K10" s="404"/>
      <c r="L10" s="398" t="s">
        <v>64</v>
      </c>
      <c r="M10" s="405" t="s">
        <v>214</v>
      </c>
      <c r="N10" s="380" t="s">
        <v>271</v>
      </c>
      <c r="O10" s="380" t="s">
        <v>71</v>
      </c>
      <c r="P10" s="382" t="s">
        <v>242</v>
      </c>
      <c r="Q10" s="378" t="s">
        <v>72</v>
      </c>
      <c r="R10" s="404" t="s">
        <v>250</v>
      </c>
      <c r="S10" s="404"/>
      <c r="T10" s="380" t="s">
        <v>64</v>
      </c>
      <c r="U10" s="370"/>
    </row>
    <row r="11" spans="1:22" s="4" customFormat="1" ht="54" customHeight="1" thickBot="1" x14ac:dyDescent="0.3">
      <c r="A11" s="386"/>
      <c r="B11" s="138" t="s">
        <v>77</v>
      </c>
      <c r="C11" s="137" t="s">
        <v>78</v>
      </c>
      <c r="D11" s="384"/>
      <c r="E11" s="384"/>
      <c r="F11" s="381"/>
      <c r="G11" s="383"/>
      <c r="H11" s="381"/>
      <c r="I11" s="379"/>
      <c r="J11" s="139" t="s">
        <v>79</v>
      </c>
      <c r="K11" s="140" t="s">
        <v>80</v>
      </c>
      <c r="L11" s="399"/>
      <c r="M11" s="406"/>
      <c r="N11" s="381"/>
      <c r="O11" s="381"/>
      <c r="P11" s="383"/>
      <c r="Q11" s="384"/>
      <c r="R11" s="140" t="s">
        <v>79</v>
      </c>
      <c r="S11" s="140" t="s">
        <v>80</v>
      </c>
      <c r="T11" s="381"/>
      <c r="U11" s="371"/>
    </row>
    <row r="12" spans="1:22" ht="27" customHeight="1" thickTop="1" x14ac:dyDescent="0.25">
      <c r="A12" s="102" t="s">
        <v>341</v>
      </c>
      <c r="B12" s="96" t="s">
        <v>272</v>
      </c>
      <c r="C12" s="96" t="s">
        <v>342</v>
      </c>
      <c r="D12" s="104" t="s">
        <v>247</v>
      </c>
      <c r="E12" s="121" t="s">
        <v>81</v>
      </c>
      <c r="F12" s="101" t="s">
        <v>81</v>
      </c>
      <c r="G12" s="114">
        <v>1994</v>
      </c>
      <c r="H12" s="113">
        <v>1</v>
      </c>
      <c r="I12" s="117" t="s">
        <v>245</v>
      </c>
      <c r="J12" s="285"/>
      <c r="K12" s="270"/>
      <c r="L12" s="286"/>
      <c r="M12" s="133" t="s">
        <v>247</v>
      </c>
      <c r="N12" s="114">
        <v>2000</v>
      </c>
      <c r="O12" s="114">
        <v>2000</v>
      </c>
      <c r="P12" s="113">
        <v>0.75</v>
      </c>
      <c r="Q12" s="117" t="s">
        <v>245</v>
      </c>
      <c r="R12" s="101"/>
      <c r="S12" s="97"/>
      <c r="T12" s="103"/>
      <c r="U12" s="136" t="e">
        <f ca="1">_xlfn._xlws.FILTER(_xlfn._xlws.FILTER(Table15[],(Table15[System-Owned Portion]&amp;Table15[Was Material Ever Previously Lead?]&amp;Table15[Customer-Owned Portion])=(D12&amp;E12&amp;M12)),{0,0,0,1})</f>
        <v>#NAME?</v>
      </c>
    </row>
    <row r="13" spans="1:22" ht="27" customHeight="1" x14ac:dyDescent="0.25">
      <c r="A13" s="102" t="s">
        <v>343</v>
      </c>
      <c r="B13" s="96" t="s">
        <v>273</v>
      </c>
      <c r="C13" s="96" t="s">
        <v>342</v>
      </c>
      <c r="D13" s="104" t="s">
        <v>247</v>
      </c>
      <c r="E13" s="121" t="s">
        <v>81</v>
      </c>
      <c r="F13" s="101" t="s">
        <v>81</v>
      </c>
      <c r="G13" s="114">
        <v>1994</v>
      </c>
      <c r="H13" s="113">
        <v>1</v>
      </c>
      <c r="I13" s="117" t="s">
        <v>245</v>
      </c>
      <c r="J13" s="262"/>
      <c r="K13" s="270"/>
      <c r="L13" s="286"/>
      <c r="M13" s="133" t="s">
        <v>247</v>
      </c>
      <c r="N13" s="114">
        <v>1999</v>
      </c>
      <c r="O13" s="114">
        <v>1999</v>
      </c>
      <c r="P13" s="113">
        <v>0.75</v>
      </c>
      <c r="Q13" s="117" t="s">
        <v>245</v>
      </c>
      <c r="R13" s="96"/>
      <c r="S13" s="97"/>
      <c r="T13" s="103"/>
      <c r="U13" s="136" t="e">
        <f ca="1">_xlfn._xlws.FILTER(_xlfn._xlws.FILTER(Table15[],(Table15[System-Owned Portion]&amp;Table15[Was Material Ever Previously Lead?]&amp;Table15[Customer-Owned Portion])=(D13&amp;E13&amp;M13)),{0,0,0,1})</f>
        <v>#NAME?</v>
      </c>
    </row>
    <row r="14" spans="1:22" ht="27" customHeight="1" x14ac:dyDescent="0.25">
      <c r="A14" s="102" t="s">
        <v>344</v>
      </c>
      <c r="B14" s="96" t="s">
        <v>274</v>
      </c>
      <c r="C14" s="96" t="s">
        <v>342</v>
      </c>
      <c r="D14" s="104" t="s">
        <v>247</v>
      </c>
      <c r="E14" s="121" t="s">
        <v>81</v>
      </c>
      <c r="F14" s="101" t="s">
        <v>81</v>
      </c>
      <c r="G14" s="114">
        <v>1994</v>
      </c>
      <c r="H14" s="113">
        <v>1</v>
      </c>
      <c r="I14" s="117" t="s">
        <v>245</v>
      </c>
      <c r="J14" s="287"/>
      <c r="K14" s="270"/>
      <c r="L14" s="286"/>
      <c r="M14" s="133" t="s">
        <v>247</v>
      </c>
      <c r="N14" s="114">
        <v>1999</v>
      </c>
      <c r="O14" s="114">
        <v>1999</v>
      </c>
      <c r="P14" s="113">
        <v>0.75</v>
      </c>
      <c r="Q14" s="117" t="s">
        <v>245</v>
      </c>
      <c r="R14" s="96"/>
      <c r="S14" s="97"/>
      <c r="T14" s="103"/>
      <c r="U14" s="136" t="e">
        <f ca="1">_xlfn._xlws.FILTER(_xlfn._xlws.FILTER(Table15[],(Table15[System-Owned Portion]&amp;Table15[Was Material Ever Previously Lead?]&amp;Table15[Customer-Owned Portion])=(D14&amp;E14&amp;M14)),{0,0,0,1})</f>
        <v>#NAME?</v>
      </c>
    </row>
    <row r="15" spans="1:22" ht="27" customHeight="1" x14ac:dyDescent="0.25">
      <c r="A15" s="102" t="s">
        <v>345</v>
      </c>
      <c r="B15" s="96" t="s">
        <v>275</v>
      </c>
      <c r="C15" s="96" t="s">
        <v>342</v>
      </c>
      <c r="D15" s="104" t="s">
        <v>247</v>
      </c>
      <c r="E15" s="121" t="s">
        <v>81</v>
      </c>
      <c r="F15" s="101" t="s">
        <v>81</v>
      </c>
      <c r="G15" s="114">
        <v>1994</v>
      </c>
      <c r="H15" s="113">
        <v>1</v>
      </c>
      <c r="I15" s="117" t="s">
        <v>245</v>
      </c>
      <c r="J15" s="262"/>
      <c r="K15" s="288"/>
      <c r="L15" s="286"/>
      <c r="M15" s="133" t="s">
        <v>247</v>
      </c>
      <c r="N15" s="114">
        <v>1998</v>
      </c>
      <c r="O15" s="114">
        <v>1998</v>
      </c>
      <c r="P15" s="113">
        <v>0.75</v>
      </c>
      <c r="Q15" s="117" t="s">
        <v>245</v>
      </c>
      <c r="R15" s="96"/>
      <c r="S15" s="97"/>
      <c r="T15" s="103"/>
      <c r="U15" s="136" t="e">
        <f ca="1">_xlfn._xlws.FILTER(_xlfn._xlws.FILTER(Table15[],(Table15[System-Owned Portion]&amp;Table15[Was Material Ever Previously Lead?]&amp;Table15[Customer-Owned Portion])=(D15&amp;E15&amp;M15)),{0,0,0,1})</f>
        <v>#NAME?</v>
      </c>
    </row>
    <row r="16" spans="1:22" ht="48" customHeight="1" x14ac:dyDescent="0.25">
      <c r="A16" s="102" t="s">
        <v>346</v>
      </c>
      <c r="B16" s="96" t="s">
        <v>276</v>
      </c>
      <c r="C16" s="96" t="s">
        <v>342</v>
      </c>
      <c r="D16" s="104" t="s">
        <v>247</v>
      </c>
      <c r="E16" s="121" t="s">
        <v>81</v>
      </c>
      <c r="F16" s="101" t="s">
        <v>81</v>
      </c>
      <c r="G16" s="114">
        <v>1994</v>
      </c>
      <c r="H16" s="113">
        <v>1</v>
      </c>
      <c r="I16" s="117" t="s">
        <v>245</v>
      </c>
      <c r="J16" s="262"/>
      <c r="K16" s="288"/>
      <c r="L16" s="286"/>
      <c r="M16" s="133" t="s">
        <v>247</v>
      </c>
      <c r="N16" s="114">
        <v>1999</v>
      </c>
      <c r="O16" s="114">
        <v>1999</v>
      </c>
      <c r="P16" s="113">
        <v>0.75</v>
      </c>
      <c r="Q16" s="117" t="s">
        <v>245</v>
      </c>
      <c r="R16" s="96"/>
      <c r="S16" s="97"/>
      <c r="T16" s="103"/>
      <c r="U16" s="136" t="e">
        <f ca="1">_xlfn._xlws.FILTER(_xlfn._xlws.FILTER(Table15[],(Table15[System-Owned Portion]&amp;Table15[Was Material Ever Previously Lead?]&amp;Table15[Customer-Owned Portion])=(D16&amp;E16&amp;M16)),{0,0,0,1})</f>
        <v>#NAME?</v>
      </c>
    </row>
    <row r="17" spans="1:21" ht="45.75" customHeight="1" x14ac:dyDescent="0.25">
      <c r="A17" s="102" t="s">
        <v>347</v>
      </c>
      <c r="B17" s="96" t="s">
        <v>277</v>
      </c>
      <c r="C17" s="96" t="s">
        <v>342</v>
      </c>
      <c r="D17" s="104" t="s">
        <v>247</v>
      </c>
      <c r="E17" s="121" t="s">
        <v>81</v>
      </c>
      <c r="F17" s="101" t="s">
        <v>81</v>
      </c>
      <c r="G17" s="114">
        <v>1994</v>
      </c>
      <c r="H17" s="113">
        <v>1</v>
      </c>
      <c r="I17" s="117" t="s">
        <v>245</v>
      </c>
      <c r="J17" s="285"/>
      <c r="K17" s="270"/>
      <c r="L17" s="286"/>
      <c r="M17" s="133" t="s">
        <v>247</v>
      </c>
      <c r="N17" s="114">
        <v>1999</v>
      </c>
      <c r="O17" s="114">
        <v>1999</v>
      </c>
      <c r="P17" s="113">
        <v>0.75</v>
      </c>
      <c r="Q17" s="117" t="s">
        <v>245</v>
      </c>
      <c r="R17" s="96"/>
      <c r="S17" s="97"/>
      <c r="T17" s="103"/>
      <c r="U17" s="136" t="e">
        <f ca="1">_xlfn._xlws.FILTER(_xlfn._xlws.FILTER(Table15[],(Table15[System-Owned Portion]&amp;Table15[Was Material Ever Previously Lead?]&amp;Table15[Customer-Owned Portion])=(D17&amp;E17&amp;M17)),{0,0,0,1})</f>
        <v>#NAME?</v>
      </c>
    </row>
    <row r="18" spans="1:21" ht="27" customHeight="1" x14ac:dyDescent="0.25">
      <c r="A18" s="102" t="s">
        <v>348</v>
      </c>
      <c r="B18" s="96" t="s">
        <v>278</v>
      </c>
      <c r="C18" s="96" t="s">
        <v>342</v>
      </c>
      <c r="D18" s="104" t="s">
        <v>247</v>
      </c>
      <c r="E18" s="121" t="s">
        <v>81</v>
      </c>
      <c r="F18" s="101" t="s">
        <v>81</v>
      </c>
      <c r="G18" s="114">
        <v>1994</v>
      </c>
      <c r="H18" s="113">
        <v>1</v>
      </c>
      <c r="I18" s="117" t="s">
        <v>245</v>
      </c>
      <c r="J18" s="262"/>
      <c r="K18" s="270"/>
      <c r="L18" s="286"/>
      <c r="M18" s="133" t="s">
        <v>247</v>
      </c>
      <c r="N18" s="114">
        <v>1999</v>
      </c>
      <c r="O18" s="114">
        <v>1999</v>
      </c>
      <c r="P18" s="113">
        <v>0.75</v>
      </c>
      <c r="Q18" s="117" t="s">
        <v>245</v>
      </c>
      <c r="R18" s="96"/>
      <c r="S18" s="97"/>
      <c r="T18" s="103"/>
      <c r="U18" s="136" t="e">
        <f ca="1">_xlfn._xlws.FILTER(_xlfn._xlws.FILTER(Table15[],(Table15[System-Owned Portion]&amp;Table15[Was Material Ever Previously Lead?]&amp;Table15[Customer-Owned Portion])=(D18&amp;E18&amp;M18)),{0,0,0,1})</f>
        <v>#NAME?</v>
      </c>
    </row>
    <row r="19" spans="1:21" ht="30" x14ac:dyDescent="0.25">
      <c r="A19" s="102" t="s">
        <v>349</v>
      </c>
      <c r="B19" s="96" t="s">
        <v>279</v>
      </c>
      <c r="C19" s="96" t="s">
        <v>342</v>
      </c>
      <c r="D19" s="104" t="s">
        <v>247</v>
      </c>
      <c r="E19" s="121" t="s">
        <v>81</v>
      </c>
      <c r="F19" s="101" t="s">
        <v>81</v>
      </c>
      <c r="G19" s="114">
        <v>1994</v>
      </c>
      <c r="H19" s="113">
        <v>1</v>
      </c>
      <c r="I19" s="117" t="s">
        <v>245</v>
      </c>
      <c r="J19" s="262"/>
      <c r="K19" s="270"/>
      <c r="L19" s="286"/>
      <c r="M19" s="133" t="s">
        <v>247</v>
      </c>
      <c r="N19" s="114">
        <v>1998</v>
      </c>
      <c r="O19" s="114">
        <v>1998</v>
      </c>
      <c r="P19" s="113">
        <v>0.75</v>
      </c>
      <c r="Q19" s="117" t="s">
        <v>245</v>
      </c>
      <c r="R19" s="96"/>
      <c r="S19" s="97"/>
      <c r="T19" s="103"/>
      <c r="U19" s="136" t="e">
        <f ca="1">_xlfn._xlws.FILTER(_xlfn._xlws.FILTER(Table15[],(Table15[System-Owned Portion]&amp;Table15[Was Material Ever Previously Lead?]&amp;Table15[Customer-Owned Portion])=(D19&amp;E19&amp;M19)),{0,0,0,1})</f>
        <v>#NAME?</v>
      </c>
    </row>
    <row r="20" spans="1:21" ht="30" x14ac:dyDescent="0.25">
      <c r="A20" s="102" t="s">
        <v>350</v>
      </c>
      <c r="B20" s="96" t="s">
        <v>280</v>
      </c>
      <c r="C20" s="96" t="s">
        <v>342</v>
      </c>
      <c r="D20" s="104" t="s">
        <v>247</v>
      </c>
      <c r="E20" s="121" t="s">
        <v>81</v>
      </c>
      <c r="F20" s="101" t="s">
        <v>81</v>
      </c>
      <c r="G20" s="114">
        <v>1994</v>
      </c>
      <c r="H20" s="113">
        <v>1</v>
      </c>
      <c r="I20" s="117" t="s">
        <v>245</v>
      </c>
      <c r="J20" s="262"/>
      <c r="K20" s="270"/>
      <c r="L20" s="286"/>
      <c r="M20" s="133" t="s">
        <v>247</v>
      </c>
      <c r="N20" s="114">
        <v>1999</v>
      </c>
      <c r="O20" s="114">
        <v>1999</v>
      </c>
      <c r="P20" s="113">
        <v>0.75</v>
      </c>
      <c r="Q20" s="117" t="s">
        <v>245</v>
      </c>
      <c r="R20" s="96"/>
      <c r="S20" s="97"/>
      <c r="T20" s="103"/>
      <c r="U20" s="136" t="e">
        <f ca="1">_xlfn._xlws.FILTER(_xlfn._xlws.FILTER(Table15[],(Table15[System-Owned Portion]&amp;Table15[Was Material Ever Previously Lead?]&amp;Table15[Customer-Owned Portion])=(D20&amp;E20&amp;M20)),{0,0,0,1})</f>
        <v>#NAME?</v>
      </c>
    </row>
    <row r="21" spans="1:21" ht="30" x14ac:dyDescent="0.25">
      <c r="A21" s="102" t="s">
        <v>351</v>
      </c>
      <c r="B21" s="96" t="s">
        <v>281</v>
      </c>
      <c r="C21" s="96" t="s">
        <v>342</v>
      </c>
      <c r="D21" s="104" t="s">
        <v>247</v>
      </c>
      <c r="E21" s="121" t="s">
        <v>81</v>
      </c>
      <c r="F21" s="101" t="s">
        <v>81</v>
      </c>
      <c r="G21" s="114">
        <v>1994</v>
      </c>
      <c r="H21" s="113">
        <v>1</v>
      </c>
      <c r="I21" s="117" t="s">
        <v>245</v>
      </c>
      <c r="J21" s="262"/>
      <c r="K21" s="270"/>
      <c r="L21" s="286"/>
      <c r="M21" s="133" t="s">
        <v>247</v>
      </c>
      <c r="N21" s="114">
        <v>2000</v>
      </c>
      <c r="O21" s="114">
        <v>2000</v>
      </c>
      <c r="P21" s="113">
        <v>0.75</v>
      </c>
      <c r="Q21" s="117" t="s">
        <v>245</v>
      </c>
      <c r="R21" s="96"/>
      <c r="S21" s="97"/>
      <c r="T21" s="103"/>
      <c r="U21" s="136" t="e">
        <f ca="1">_xlfn._xlws.FILTER(_xlfn._xlws.FILTER(Table15[],(Table15[System-Owned Portion]&amp;Table15[Was Material Ever Previously Lead?]&amp;Table15[Customer-Owned Portion])=(D21&amp;E21&amp;M21)),{0,0,0,1})</f>
        <v>#NAME?</v>
      </c>
    </row>
    <row r="22" spans="1:21" ht="30" x14ac:dyDescent="0.25">
      <c r="A22" s="102" t="s">
        <v>352</v>
      </c>
      <c r="B22" s="96" t="s">
        <v>282</v>
      </c>
      <c r="C22" s="96" t="s">
        <v>342</v>
      </c>
      <c r="D22" s="104" t="s">
        <v>247</v>
      </c>
      <c r="E22" s="121" t="s">
        <v>81</v>
      </c>
      <c r="F22" s="101" t="s">
        <v>81</v>
      </c>
      <c r="G22" s="114">
        <v>1994</v>
      </c>
      <c r="H22" s="113">
        <v>1</v>
      </c>
      <c r="I22" s="117" t="s">
        <v>245</v>
      </c>
      <c r="J22" s="262"/>
      <c r="K22" s="270"/>
      <c r="L22" s="286"/>
      <c r="M22" s="133" t="s">
        <v>247</v>
      </c>
      <c r="N22" s="114">
        <v>1998</v>
      </c>
      <c r="O22" s="114">
        <v>1998</v>
      </c>
      <c r="P22" s="113">
        <v>0.75</v>
      </c>
      <c r="Q22" s="117" t="s">
        <v>245</v>
      </c>
      <c r="R22" s="96"/>
      <c r="S22" s="97"/>
      <c r="T22" s="103"/>
      <c r="U22" s="136" t="e">
        <f ca="1">_xlfn._xlws.FILTER(_xlfn._xlws.FILTER(Table15[],(Table15[System-Owned Portion]&amp;Table15[Was Material Ever Previously Lead?]&amp;Table15[Customer-Owned Portion])=(D22&amp;E22&amp;M22)),{0,0,0,1})</f>
        <v>#NAME?</v>
      </c>
    </row>
    <row r="23" spans="1:21" ht="30" x14ac:dyDescent="0.25">
      <c r="A23" s="102" t="s">
        <v>353</v>
      </c>
      <c r="B23" s="96" t="s">
        <v>283</v>
      </c>
      <c r="C23" s="96" t="s">
        <v>342</v>
      </c>
      <c r="D23" s="104" t="s">
        <v>247</v>
      </c>
      <c r="E23" s="121" t="s">
        <v>81</v>
      </c>
      <c r="F23" s="101" t="s">
        <v>81</v>
      </c>
      <c r="G23" s="114">
        <v>1994</v>
      </c>
      <c r="H23" s="113">
        <v>1</v>
      </c>
      <c r="I23" s="117" t="s">
        <v>245</v>
      </c>
      <c r="J23" s="262"/>
      <c r="K23" s="270"/>
      <c r="L23" s="286"/>
      <c r="M23" s="133" t="s">
        <v>247</v>
      </c>
      <c r="N23" s="114">
        <v>2000</v>
      </c>
      <c r="O23" s="114">
        <v>2000</v>
      </c>
      <c r="P23" s="113">
        <v>0.75</v>
      </c>
      <c r="Q23" s="117" t="s">
        <v>245</v>
      </c>
      <c r="R23" s="96"/>
      <c r="S23" s="97"/>
      <c r="T23" s="103"/>
      <c r="U23" s="136" t="e">
        <f ca="1">_xlfn._xlws.FILTER(_xlfn._xlws.FILTER(Table15[],(Table15[System-Owned Portion]&amp;Table15[Was Material Ever Previously Lead?]&amp;Table15[Customer-Owned Portion])=(D23&amp;E23&amp;M23)),{0,0,0,1})</f>
        <v>#NAME?</v>
      </c>
    </row>
    <row r="24" spans="1:21" ht="30" x14ac:dyDescent="0.25">
      <c r="A24" s="102" t="s">
        <v>354</v>
      </c>
      <c r="B24" s="96" t="s">
        <v>284</v>
      </c>
      <c r="C24" s="96" t="s">
        <v>342</v>
      </c>
      <c r="D24" s="104" t="s">
        <v>247</v>
      </c>
      <c r="E24" s="121" t="s">
        <v>81</v>
      </c>
      <c r="F24" s="101" t="s">
        <v>81</v>
      </c>
      <c r="G24" s="114">
        <v>1994</v>
      </c>
      <c r="H24" s="113">
        <v>1</v>
      </c>
      <c r="I24" s="117" t="s">
        <v>245</v>
      </c>
      <c r="J24" s="262"/>
      <c r="K24" s="270"/>
      <c r="L24" s="286"/>
      <c r="M24" s="133" t="s">
        <v>247</v>
      </c>
      <c r="N24" s="114">
        <v>2000</v>
      </c>
      <c r="O24" s="114">
        <v>2000</v>
      </c>
      <c r="P24" s="113">
        <v>0.75</v>
      </c>
      <c r="Q24" s="117" t="s">
        <v>245</v>
      </c>
      <c r="R24" s="96"/>
      <c r="S24" s="97"/>
      <c r="T24" s="103"/>
      <c r="U24" s="136" t="e">
        <f ca="1">_xlfn._xlws.FILTER(_xlfn._xlws.FILTER(Table15[],(Table15[System-Owned Portion]&amp;Table15[Was Material Ever Previously Lead?]&amp;Table15[Customer-Owned Portion])=(D24&amp;E24&amp;M24)),{0,0,0,1})</f>
        <v>#NAME?</v>
      </c>
    </row>
    <row r="25" spans="1:21" ht="30" x14ac:dyDescent="0.25">
      <c r="A25" s="102" t="s">
        <v>355</v>
      </c>
      <c r="B25" s="96" t="s">
        <v>285</v>
      </c>
      <c r="C25" s="96" t="s">
        <v>342</v>
      </c>
      <c r="D25" s="104" t="s">
        <v>247</v>
      </c>
      <c r="E25" s="121" t="s">
        <v>81</v>
      </c>
      <c r="F25" s="101" t="s">
        <v>81</v>
      </c>
      <c r="G25" s="114">
        <v>1994</v>
      </c>
      <c r="H25" s="113">
        <v>1</v>
      </c>
      <c r="I25" s="117" t="s">
        <v>245</v>
      </c>
      <c r="J25" s="262"/>
      <c r="K25" s="270"/>
      <c r="L25" s="286"/>
      <c r="M25" s="133" t="s">
        <v>247</v>
      </c>
      <c r="N25" s="114">
        <v>2001</v>
      </c>
      <c r="O25" s="114">
        <v>2001</v>
      </c>
      <c r="P25" s="113">
        <v>0.75</v>
      </c>
      <c r="Q25" s="117" t="s">
        <v>245</v>
      </c>
      <c r="R25" s="96"/>
      <c r="S25" s="97"/>
      <c r="T25" s="103"/>
      <c r="U25" s="136" t="e">
        <f ca="1">_xlfn._xlws.FILTER(_xlfn._xlws.FILTER(Table15[],(Table15[System-Owned Portion]&amp;Table15[Was Material Ever Previously Lead?]&amp;Table15[Customer-Owned Portion])=(D25&amp;E25&amp;M25)),{0,0,0,1})</f>
        <v>#NAME?</v>
      </c>
    </row>
    <row r="26" spans="1:21" ht="30" x14ac:dyDescent="0.25">
      <c r="A26" s="102" t="s">
        <v>356</v>
      </c>
      <c r="B26" s="96" t="s">
        <v>286</v>
      </c>
      <c r="C26" s="96" t="s">
        <v>342</v>
      </c>
      <c r="D26" s="104" t="s">
        <v>247</v>
      </c>
      <c r="E26" s="121" t="s">
        <v>81</v>
      </c>
      <c r="F26" s="101" t="s">
        <v>81</v>
      </c>
      <c r="G26" s="114">
        <v>1994</v>
      </c>
      <c r="H26" s="113">
        <v>1</v>
      </c>
      <c r="I26" s="117" t="s">
        <v>245</v>
      </c>
      <c r="J26" s="262"/>
      <c r="K26" s="270"/>
      <c r="L26" s="286"/>
      <c r="M26" s="133" t="s">
        <v>247</v>
      </c>
      <c r="N26" s="114">
        <v>2001</v>
      </c>
      <c r="O26" s="114">
        <v>2001</v>
      </c>
      <c r="P26" s="113">
        <v>0.75</v>
      </c>
      <c r="Q26" s="117" t="s">
        <v>245</v>
      </c>
      <c r="R26" s="96"/>
      <c r="S26" s="97"/>
      <c r="T26" s="103"/>
      <c r="U26" s="136" t="e">
        <f ca="1">_xlfn._xlws.FILTER(_xlfn._xlws.FILTER(Table15[],(Table15[System-Owned Portion]&amp;Table15[Was Material Ever Previously Lead?]&amp;Table15[Customer-Owned Portion])=(D26&amp;E26&amp;M26)),{0,0,0,1})</f>
        <v>#NAME?</v>
      </c>
    </row>
    <row r="27" spans="1:21" ht="30" x14ac:dyDescent="0.25">
      <c r="A27" s="102" t="s">
        <v>357</v>
      </c>
      <c r="B27" s="96" t="s">
        <v>287</v>
      </c>
      <c r="C27" s="96" t="s">
        <v>342</v>
      </c>
      <c r="D27" s="104" t="s">
        <v>247</v>
      </c>
      <c r="E27" s="121" t="s">
        <v>81</v>
      </c>
      <c r="F27" s="101" t="s">
        <v>81</v>
      </c>
      <c r="G27" s="114">
        <v>1994</v>
      </c>
      <c r="H27" s="113">
        <v>1</v>
      </c>
      <c r="I27" s="117" t="s">
        <v>245</v>
      </c>
      <c r="J27" s="262"/>
      <c r="K27" s="270"/>
      <c r="L27" s="286"/>
      <c r="M27" s="133" t="s">
        <v>247</v>
      </c>
      <c r="N27" s="114">
        <v>2000</v>
      </c>
      <c r="O27" s="114">
        <v>2000</v>
      </c>
      <c r="P27" s="113">
        <v>0.75</v>
      </c>
      <c r="Q27" s="117" t="s">
        <v>245</v>
      </c>
      <c r="R27" s="96"/>
      <c r="S27" s="97"/>
      <c r="T27" s="103"/>
      <c r="U27" s="136" t="e">
        <f ca="1">_xlfn._xlws.FILTER(_xlfn._xlws.FILTER(Table15[],(Table15[System-Owned Portion]&amp;Table15[Was Material Ever Previously Lead?]&amp;Table15[Customer-Owned Portion])=(D27&amp;E27&amp;M27)),{0,0,0,1})</f>
        <v>#NAME?</v>
      </c>
    </row>
    <row r="28" spans="1:21" ht="30" x14ac:dyDescent="0.25">
      <c r="A28" s="102" t="s">
        <v>358</v>
      </c>
      <c r="B28" s="96" t="s">
        <v>288</v>
      </c>
      <c r="C28" s="96" t="s">
        <v>342</v>
      </c>
      <c r="D28" s="104" t="s">
        <v>247</v>
      </c>
      <c r="E28" s="121" t="s">
        <v>81</v>
      </c>
      <c r="F28" s="101" t="s">
        <v>81</v>
      </c>
      <c r="G28" s="114">
        <v>1994</v>
      </c>
      <c r="H28" s="113">
        <v>1</v>
      </c>
      <c r="I28" s="117" t="s">
        <v>245</v>
      </c>
      <c r="J28" s="262"/>
      <c r="K28" s="270"/>
      <c r="L28" s="286"/>
      <c r="M28" s="133" t="s">
        <v>247</v>
      </c>
      <c r="N28" s="114">
        <v>2000</v>
      </c>
      <c r="O28" s="114">
        <v>2000</v>
      </c>
      <c r="P28" s="113">
        <v>0.75</v>
      </c>
      <c r="Q28" s="117" t="s">
        <v>245</v>
      </c>
      <c r="R28" s="96"/>
      <c r="S28" s="97"/>
      <c r="T28" s="103"/>
      <c r="U28" s="136" t="e">
        <f ca="1">_xlfn._xlws.FILTER(_xlfn._xlws.FILTER(Table15[],(Table15[System-Owned Portion]&amp;Table15[Was Material Ever Previously Lead?]&amp;Table15[Customer-Owned Portion])=(D28&amp;E28&amp;M28)),{0,0,0,1})</f>
        <v>#NAME?</v>
      </c>
    </row>
    <row r="29" spans="1:21" ht="30" x14ac:dyDescent="0.25">
      <c r="A29" s="102" t="s">
        <v>359</v>
      </c>
      <c r="B29" s="96" t="s">
        <v>289</v>
      </c>
      <c r="C29" s="96" t="s">
        <v>342</v>
      </c>
      <c r="D29" s="104" t="s">
        <v>247</v>
      </c>
      <c r="E29" s="121" t="s">
        <v>81</v>
      </c>
      <c r="F29" s="101" t="s">
        <v>81</v>
      </c>
      <c r="G29" s="114">
        <v>1993</v>
      </c>
      <c r="H29" s="113">
        <v>1</v>
      </c>
      <c r="I29" s="117" t="s">
        <v>245</v>
      </c>
      <c r="J29" s="262"/>
      <c r="K29" s="270"/>
      <c r="L29" s="286"/>
      <c r="M29" s="133" t="s">
        <v>247</v>
      </c>
      <c r="N29" s="114">
        <v>1998</v>
      </c>
      <c r="O29" s="114">
        <v>1998</v>
      </c>
      <c r="P29" s="113">
        <v>0.75</v>
      </c>
      <c r="Q29" s="117" t="s">
        <v>245</v>
      </c>
      <c r="R29" s="96"/>
      <c r="S29" s="97"/>
      <c r="T29" s="103"/>
      <c r="U29" s="136" t="e">
        <f ca="1">_xlfn._xlws.FILTER(_xlfn._xlws.FILTER(Table15[],(Table15[System-Owned Portion]&amp;Table15[Was Material Ever Previously Lead?]&amp;Table15[Customer-Owned Portion])=(D29&amp;E29&amp;M29)),{0,0,0,1})</f>
        <v>#NAME?</v>
      </c>
    </row>
    <row r="30" spans="1:21" ht="30" x14ac:dyDescent="0.25">
      <c r="A30" s="102" t="s">
        <v>360</v>
      </c>
      <c r="B30" s="96" t="s">
        <v>290</v>
      </c>
      <c r="C30" s="96" t="s">
        <v>342</v>
      </c>
      <c r="D30" s="104" t="s">
        <v>247</v>
      </c>
      <c r="E30" s="121" t="s">
        <v>81</v>
      </c>
      <c r="F30" s="101" t="s">
        <v>81</v>
      </c>
      <c r="G30" s="114">
        <v>1993</v>
      </c>
      <c r="H30" s="113">
        <v>1</v>
      </c>
      <c r="I30" s="117" t="s">
        <v>245</v>
      </c>
      <c r="J30" s="262"/>
      <c r="K30" s="270"/>
      <c r="L30" s="286"/>
      <c r="M30" s="133" t="s">
        <v>247</v>
      </c>
      <c r="N30" s="114">
        <v>1998</v>
      </c>
      <c r="O30" s="114">
        <v>1998</v>
      </c>
      <c r="P30" s="113">
        <v>0.75</v>
      </c>
      <c r="Q30" s="117" t="s">
        <v>245</v>
      </c>
      <c r="R30" s="96"/>
      <c r="S30" s="97"/>
      <c r="T30" s="103"/>
      <c r="U30" s="136" t="e">
        <f ca="1">_xlfn._xlws.FILTER(_xlfn._xlws.FILTER(Table15[],(Table15[System-Owned Portion]&amp;Table15[Was Material Ever Previously Lead?]&amp;Table15[Customer-Owned Portion])=(D30&amp;E30&amp;M30)),{0,0,0,1})</f>
        <v>#NAME?</v>
      </c>
    </row>
    <row r="31" spans="1:21" ht="30" x14ac:dyDescent="0.25">
      <c r="A31" s="102" t="s">
        <v>361</v>
      </c>
      <c r="B31" s="96" t="s">
        <v>291</v>
      </c>
      <c r="C31" s="96" t="s">
        <v>342</v>
      </c>
      <c r="D31" s="104" t="s">
        <v>247</v>
      </c>
      <c r="E31" s="121" t="s">
        <v>81</v>
      </c>
      <c r="F31" s="101" t="s">
        <v>81</v>
      </c>
      <c r="G31" s="114">
        <v>1994</v>
      </c>
      <c r="H31" s="113">
        <v>1</v>
      </c>
      <c r="I31" s="117" t="s">
        <v>245</v>
      </c>
      <c r="J31" s="262"/>
      <c r="K31" s="270"/>
      <c r="L31" s="286"/>
      <c r="M31" s="133" t="s">
        <v>247</v>
      </c>
      <c r="N31" s="114">
        <v>1998</v>
      </c>
      <c r="O31" s="114">
        <v>1998</v>
      </c>
      <c r="P31" s="113">
        <v>0.75</v>
      </c>
      <c r="Q31" s="117" t="s">
        <v>245</v>
      </c>
      <c r="R31" s="96"/>
      <c r="S31" s="97"/>
      <c r="T31" s="103"/>
      <c r="U31" s="136" t="e">
        <f ca="1">_xlfn._xlws.FILTER(_xlfn._xlws.FILTER(Table15[],(Table15[System-Owned Portion]&amp;Table15[Was Material Ever Previously Lead?]&amp;Table15[Customer-Owned Portion])=(D31&amp;E31&amp;M31)),{0,0,0,1})</f>
        <v>#NAME?</v>
      </c>
    </row>
    <row r="32" spans="1:21" ht="30" x14ac:dyDescent="0.25">
      <c r="A32" s="102" t="s">
        <v>362</v>
      </c>
      <c r="B32" s="96" t="s">
        <v>292</v>
      </c>
      <c r="C32" s="96" t="s">
        <v>342</v>
      </c>
      <c r="D32" s="104" t="s">
        <v>247</v>
      </c>
      <c r="E32" s="121" t="s">
        <v>81</v>
      </c>
      <c r="F32" s="101" t="s">
        <v>81</v>
      </c>
      <c r="G32" s="114">
        <v>1994</v>
      </c>
      <c r="H32" s="113">
        <v>1</v>
      </c>
      <c r="I32" s="117" t="s">
        <v>245</v>
      </c>
      <c r="J32" s="262"/>
      <c r="K32" s="270"/>
      <c r="L32" s="286"/>
      <c r="M32" s="133" t="s">
        <v>247</v>
      </c>
      <c r="N32" s="114">
        <v>2000</v>
      </c>
      <c r="O32" s="114">
        <v>2000</v>
      </c>
      <c r="P32" s="113">
        <v>0.75</v>
      </c>
      <c r="Q32" s="117" t="s">
        <v>245</v>
      </c>
      <c r="R32" s="96"/>
      <c r="S32" s="97"/>
      <c r="T32" s="103"/>
      <c r="U32" s="136" t="e">
        <f ca="1">_xlfn._xlws.FILTER(_xlfn._xlws.FILTER(Table15[],(Table15[System-Owned Portion]&amp;Table15[Was Material Ever Previously Lead?]&amp;Table15[Customer-Owned Portion])=(D32&amp;E32&amp;M32)),{0,0,0,1})</f>
        <v>#NAME?</v>
      </c>
    </row>
    <row r="33" spans="1:21" ht="30" x14ac:dyDescent="0.25">
      <c r="A33" s="102" t="s">
        <v>363</v>
      </c>
      <c r="B33" s="96" t="s">
        <v>293</v>
      </c>
      <c r="C33" s="96" t="s">
        <v>342</v>
      </c>
      <c r="D33" s="104" t="s">
        <v>247</v>
      </c>
      <c r="E33" s="121" t="s">
        <v>81</v>
      </c>
      <c r="F33" s="101" t="s">
        <v>81</v>
      </c>
      <c r="G33" s="114">
        <v>1994</v>
      </c>
      <c r="H33" s="113">
        <v>1</v>
      </c>
      <c r="I33" s="117" t="s">
        <v>245</v>
      </c>
      <c r="J33" s="262"/>
      <c r="K33" s="270"/>
      <c r="L33" s="286"/>
      <c r="M33" s="133" t="s">
        <v>247</v>
      </c>
      <c r="N33" s="114">
        <v>1998</v>
      </c>
      <c r="O33" s="114">
        <v>1998</v>
      </c>
      <c r="P33" s="113">
        <v>0.75</v>
      </c>
      <c r="Q33" s="117" t="s">
        <v>245</v>
      </c>
      <c r="R33" s="96"/>
      <c r="S33" s="97"/>
      <c r="T33" s="103"/>
      <c r="U33" s="136" t="e">
        <f ca="1">_xlfn._xlws.FILTER(_xlfn._xlws.FILTER(Table15[],(Table15[System-Owned Portion]&amp;Table15[Was Material Ever Previously Lead?]&amp;Table15[Customer-Owned Portion])=(D33&amp;E33&amp;M33)),{0,0,0,1})</f>
        <v>#NAME?</v>
      </c>
    </row>
    <row r="34" spans="1:21" ht="30" x14ac:dyDescent="0.25">
      <c r="A34" s="102" t="s">
        <v>364</v>
      </c>
      <c r="B34" s="96" t="s">
        <v>365</v>
      </c>
      <c r="C34" s="96" t="s">
        <v>342</v>
      </c>
      <c r="D34" s="104" t="s">
        <v>247</v>
      </c>
      <c r="E34" s="121" t="s">
        <v>81</v>
      </c>
      <c r="F34" s="101" t="s">
        <v>81</v>
      </c>
      <c r="G34" s="114">
        <v>1993</v>
      </c>
      <c r="H34" s="113">
        <v>1</v>
      </c>
      <c r="I34" s="117" t="s">
        <v>245</v>
      </c>
      <c r="J34" s="262"/>
      <c r="K34" s="270"/>
      <c r="L34" s="286"/>
      <c r="M34" s="133" t="s">
        <v>247</v>
      </c>
      <c r="N34" s="114">
        <v>1998</v>
      </c>
      <c r="O34" s="114">
        <v>1998</v>
      </c>
      <c r="P34" s="113">
        <v>0.75</v>
      </c>
      <c r="Q34" s="117" t="s">
        <v>245</v>
      </c>
      <c r="R34" s="96"/>
      <c r="S34" s="97"/>
      <c r="T34" s="103"/>
      <c r="U34" s="136" t="e">
        <f ca="1">_xlfn._xlws.FILTER(_xlfn._xlws.FILTER(Table15[],(Table15[System-Owned Portion]&amp;Table15[Was Material Ever Previously Lead?]&amp;Table15[Customer-Owned Portion])=(D34&amp;E34&amp;M34)),{0,0,0,1})</f>
        <v>#NAME?</v>
      </c>
    </row>
    <row r="35" spans="1:21" ht="30" x14ac:dyDescent="0.25">
      <c r="A35" s="102" t="s">
        <v>366</v>
      </c>
      <c r="B35" s="96" t="s">
        <v>367</v>
      </c>
      <c r="C35" s="96" t="s">
        <v>342</v>
      </c>
      <c r="D35" s="104" t="s">
        <v>247</v>
      </c>
      <c r="E35" s="121" t="s">
        <v>81</v>
      </c>
      <c r="F35" s="101" t="s">
        <v>81</v>
      </c>
      <c r="G35" s="114">
        <v>1993</v>
      </c>
      <c r="H35" s="113">
        <v>1</v>
      </c>
      <c r="I35" s="117" t="s">
        <v>245</v>
      </c>
      <c r="J35" s="262"/>
      <c r="K35" s="270"/>
      <c r="L35" s="286"/>
      <c r="M35" s="133" t="s">
        <v>247</v>
      </c>
      <c r="N35" s="114">
        <v>1999</v>
      </c>
      <c r="O35" s="114">
        <v>1999</v>
      </c>
      <c r="P35" s="113">
        <v>0.75</v>
      </c>
      <c r="Q35" s="117" t="s">
        <v>245</v>
      </c>
      <c r="R35" s="96"/>
      <c r="S35" s="97"/>
      <c r="T35" s="103"/>
      <c r="U35" s="136" t="e">
        <f ca="1">_xlfn._xlws.FILTER(_xlfn._xlws.FILTER(Table15[],(Table15[System-Owned Portion]&amp;Table15[Was Material Ever Previously Lead?]&amp;Table15[Customer-Owned Portion])=(D35&amp;E35&amp;M35)),{0,0,0,1})</f>
        <v>#NAME?</v>
      </c>
    </row>
    <row r="36" spans="1:21" ht="30" x14ac:dyDescent="0.25">
      <c r="A36" s="102" t="s">
        <v>368</v>
      </c>
      <c r="B36" s="96" t="s">
        <v>369</v>
      </c>
      <c r="C36" s="96" t="s">
        <v>342</v>
      </c>
      <c r="D36" s="104" t="s">
        <v>247</v>
      </c>
      <c r="E36" s="121" t="s">
        <v>81</v>
      </c>
      <c r="F36" s="101" t="s">
        <v>81</v>
      </c>
      <c r="G36" s="114">
        <v>1993</v>
      </c>
      <c r="H36" s="113">
        <v>1</v>
      </c>
      <c r="I36" s="117" t="s">
        <v>245</v>
      </c>
      <c r="J36" s="262"/>
      <c r="K36" s="270"/>
      <c r="L36" s="286"/>
      <c r="M36" s="133" t="s">
        <v>247</v>
      </c>
      <c r="N36" s="114">
        <v>1999</v>
      </c>
      <c r="O36" s="114">
        <v>1999</v>
      </c>
      <c r="P36" s="113">
        <v>0.75</v>
      </c>
      <c r="Q36" s="117" t="s">
        <v>245</v>
      </c>
      <c r="R36" s="96"/>
      <c r="S36" s="97"/>
      <c r="T36" s="103"/>
      <c r="U36" s="136" t="e">
        <f ca="1">_xlfn._xlws.FILTER(_xlfn._xlws.FILTER(Table15[],(Table15[System-Owned Portion]&amp;Table15[Was Material Ever Previously Lead?]&amp;Table15[Customer-Owned Portion])=(D36&amp;E36&amp;M36)),{0,0,0,1})</f>
        <v>#NAME?</v>
      </c>
    </row>
    <row r="37" spans="1:21" ht="30" x14ac:dyDescent="0.25">
      <c r="A37" s="102" t="s">
        <v>370</v>
      </c>
      <c r="B37" s="96" t="s">
        <v>371</v>
      </c>
      <c r="C37" s="96" t="s">
        <v>342</v>
      </c>
      <c r="D37" s="104" t="s">
        <v>247</v>
      </c>
      <c r="E37" s="121" t="s">
        <v>81</v>
      </c>
      <c r="F37" s="101" t="s">
        <v>81</v>
      </c>
      <c r="G37" s="114">
        <v>1993</v>
      </c>
      <c r="H37" s="113">
        <v>1</v>
      </c>
      <c r="I37" s="117" t="s">
        <v>245</v>
      </c>
      <c r="J37" s="262"/>
      <c r="K37" s="270"/>
      <c r="L37" s="286"/>
      <c r="M37" s="133" t="s">
        <v>247</v>
      </c>
      <c r="N37" s="114">
        <v>1999</v>
      </c>
      <c r="O37" s="114">
        <v>1999</v>
      </c>
      <c r="P37" s="113">
        <v>0.75</v>
      </c>
      <c r="Q37" s="117" t="s">
        <v>245</v>
      </c>
      <c r="R37" s="96"/>
      <c r="S37" s="97"/>
      <c r="T37" s="103"/>
      <c r="U37" s="136" t="e">
        <f ca="1">_xlfn._xlws.FILTER(_xlfn._xlws.FILTER(Table15[],(Table15[System-Owned Portion]&amp;Table15[Was Material Ever Previously Lead?]&amp;Table15[Customer-Owned Portion])=(D37&amp;E37&amp;M37)),{0,0,0,1})</f>
        <v>#NAME?</v>
      </c>
    </row>
    <row r="38" spans="1:21" ht="30" x14ac:dyDescent="0.25">
      <c r="A38" s="102" t="s">
        <v>372</v>
      </c>
      <c r="B38" s="96" t="s">
        <v>373</v>
      </c>
      <c r="C38" s="96" t="s">
        <v>342</v>
      </c>
      <c r="D38" s="104" t="s">
        <v>247</v>
      </c>
      <c r="E38" s="121" t="s">
        <v>81</v>
      </c>
      <c r="F38" s="101" t="s">
        <v>81</v>
      </c>
      <c r="G38" s="114">
        <v>1993</v>
      </c>
      <c r="H38" s="113">
        <v>1</v>
      </c>
      <c r="I38" s="117" t="s">
        <v>245</v>
      </c>
      <c r="J38" s="262"/>
      <c r="K38" s="270"/>
      <c r="L38" s="286"/>
      <c r="M38" s="133" t="s">
        <v>247</v>
      </c>
      <c r="N38" s="114">
        <v>1999</v>
      </c>
      <c r="O38" s="114">
        <v>1999</v>
      </c>
      <c r="P38" s="113">
        <v>0.75</v>
      </c>
      <c r="Q38" s="117" t="s">
        <v>245</v>
      </c>
      <c r="R38" s="96"/>
      <c r="S38" s="97"/>
      <c r="T38" s="103"/>
      <c r="U38" s="136" t="e">
        <f ca="1">_xlfn._xlws.FILTER(_xlfn._xlws.FILTER(Table15[],(Table15[System-Owned Portion]&amp;Table15[Was Material Ever Previously Lead?]&amp;Table15[Customer-Owned Portion])=(D38&amp;E38&amp;M38)),{0,0,0,1})</f>
        <v>#NAME?</v>
      </c>
    </row>
    <row r="39" spans="1:21" ht="30" x14ac:dyDescent="0.25">
      <c r="A39" s="102" t="s">
        <v>374</v>
      </c>
      <c r="B39" s="96" t="s">
        <v>375</v>
      </c>
      <c r="C39" s="96" t="s">
        <v>342</v>
      </c>
      <c r="D39" s="104" t="s">
        <v>247</v>
      </c>
      <c r="E39" s="121" t="s">
        <v>81</v>
      </c>
      <c r="F39" s="101" t="s">
        <v>81</v>
      </c>
      <c r="G39" s="114">
        <v>1993</v>
      </c>
      <c r="H39" s="113">
        <v>1</v>
      </c>
      <c r="I39" s="117" t="s">
        <v>245</v>
      </c>
      <c r="J39" s="262"/>
      <c r="K39" s="270"/>
      <c r="L39" s="286"/>
      <c r="M39" s="133" t="s">
        <v>247</v>
      </c>
      <c r="N39" s="114">
        <v>1999</v>
      </c>
      <c r="O39" s="114">
        <v>1999</v>
      </c>
      <c r="P39" s="113">
        <v>0.75</v>
      </c>
      <c r="Q39" s="117" t="s">
        <v>245</v>
      </c>
      <c r="R39" s="96"/>
      <c r="S39" s="97"/>
      <c r="T39" s="103"/>
      <c r="U39" s="136" t="e">
        <f ca="1">_xlfn._xlws.FILTER(_xlfn._xlws.FILTER(Table15[],(Table15[System-Owned Portion]&amp;Table15[Was Material Ever Previously Lead?]&amp;Table15[Customer-Owned Portion])=(D39&amp;E39&amp;M39)),{0,0,0,1})</f>
        <v>#NAME?</v>
      </c>
    </row>
    <row r="40" spans="1:21" ht="30" x14ac:dyDescent="0.25">
      <c r="A40" s="102" t="s">
        <v>376</v>
      </c>
      <c r="B40" s="96" t="s">
        <v>377</v>
      </c>
      <c r="C40" s="96" t="s">
        <v>342</v>
      </c>
      <c r="D40" s="104" t="s">
        <v>247</v>
      </c>
      <c r="E40" s="121" t="s">
        <v>81</v>
      </c>
      <c r="F40" s="101" t="s">
        <v>81</v>
      </c>
      <c r="G40" s="114">
        <v>1993</v>
      </c>
      <c r="H40" s="113">
        <v>1</v>
      </c>
      <c r="I40" s="117" t="s">
        <v>245</v>
      </c>
      <c r="J40" s="262"/>
      <c r="K40" s="270"/>
      <c r="L40" s="286"/>
      <c r="M40" s="133" t="s">
        <v>247</v>
      </c>
      <c r="N40" s="114">
        <v>1999</v>
      </c>
      <c r="O40" s="114">
        <v>1999</v>
      </c>
      <c r="P40" s="113">
        <v>0.75</v>
      </c>
      <c r="Q40" s="117" t="s">
        <v>245</v>
      </c>
      <c r="R40" s="96"/>
      <c r="S40" s="97"/>
      <c r="T40" s="103"/>
      <c r="U40" s="136" t="e">
        <f ca="1">_xlfn._xlws.FILTER(_xlfn._xlws.FILTER(Table15[],(Table15[System-Owned Portion]&amp;Table15[Was Material Ever Previously Lead?]&amp;Table15[Customer-Owned Portion])=(D40&amp;E40&amp;M40)),{0,0,0,1})</f>
        <v>#NAME?</v>
      </c>
    </row>
    <row r="41" spans="1:21" ht="30" x14ac:dyDescent="0.25">
      <c r="A41" s="102" t="s">
        <v>378</v>
      </c>
      <c r="B41" s="96" t="s">
        <v>379</v>
      </c>
      <c r="C41" s="96" t="s">
        <v>342</v>
      </c>
      <c r="D41" s="104" t="s">
        <v>247</v>
      </c>
      <c r="E41" s="121" t="s">
        <v>81</v>
      </c>
      <c r="F41" s="101" t="s">
        <v>81</v>
      </c>
      <c r="G41" s="114">
        <v>1993</v>
      </c>
      <c r="H41" s="113">
        <v>1</v>
      </c>
      <c r="I41" s="117" t="s">
        <v>245</v>
      </c>
      <c r="J41" s="262"/>
      <c r="K41" s="270"/>
      <c r="L41" s="286"/>
      <c r="M41" s="133" t="s">
        <v>247</v>
      </c>
      <c r="N41" s="114">
        <v>1999</v>
      </c>
      <c r="O41" s="114">
        <v>1999</v>
      </c>
      <c r="P41" s="113">
        <v>0.75</v>
      </c>
      <c r="Q41" s="117" t="s">
        <v>245</v>
      </c>
      <c r="R41" s="96"/>
      <c r="S41" s="97"/>
      <c r="T41" s="103"/>
      <c r="U41" s="136" t="e">
        <f ca="1">_xlfn._xlws.FILTER(_xlfn._xlws.FILTER(Table15[],(Table15[System-Owned Portion]&amp;Table15[Was Material Ever Previously Lead?]&amp;Table15[Customer-Owned Portion])=(D41&amp;E41&amp;M41)),{0,0,0,1})</f>
        <v>#NAME?</v>
      </c>
    </row>
    <row r="42" spans="1:21" ht="30" x14ac:dyDescent="0.25">
      <c r="A42" s="102" t="s">
        <v>380</v>
      </c>
      <c r="B42" s="96" t="s">
        <v>381</v>
      </c>
      <c r="C42" s="96" t="s">
        <v>342</v>
      </c>
      <c r="D42" s="104" t="s">
        <v>247</v>
      </c>
      <c r="E42" s="121" t="s">
        <v>81</v>
      </c>
      <c r="F42" s="101" t="s">
        <v>81</v>
      </c>
      <c r="G42" s="114">
        <v>1993</v>
      </c>
      <c r="H42" s="113">
        <v>1</v>
      </c>
      <c r="I42" s="117" t="s">
        <v>245</v>
      </c>
      <c r="J42" s="262"/>
      <c r="K42" s="270"/>
      <c r="L42" s="286"/>
      <c r="M42" s="133" t="s">
        <v>247</v>
      </c>
      <c r="N42" s="114">
        <v>2000</v>
      </c>
      <c r="O42" s="114">
        <v>2000</v>
      </c>
      <c r="P42" s="113">
        <v>0.75</v>
      </c>
      <c r="Q42" s="117" t="s">
        <v>245</v>
      </c>
      <c r="R42" s="96"/>
      <c r="S42" s="97"/>
      <c r="T42" s="103"/>
      <c r="U42" s="136" t="e">
        <f ca="1">_xlfn._xlws.FILTER(_xlfn._xlws.FILTER(Table15[],(Table15[System-Owned Portion]&amp;Table15[Was Material Ever Previously Lead?]&amp;Table15[Customer-Owned Portion])=(D42&amp;E42&amp;M42)),{0,0,0,1})</f>
        <v>#NAME?</v>
      </c>
    </row>
    <row r="43" spans="1:21" ht="30" x14ac:dyDescent="0.25">
      <c r="A43" s="102" t="s">
        <v>382</v>
      </c>
      <c r="B43" s="96" t="s">
        <v>383</v>
      </c>
      <c r="C43" s="96" t="s">
        <v>342</v>
      </c>
      <c r="D43" s="104" t="s">
        <v>247</v>
      </c>
      <c r="E43" s="121" t="s">
        <v>81</v>
      </c>
      <c r="F43" s="101" t="s">
        <v>81</v>
      </c>
      <c r="G43" s="114">
        <v>1993</v>
      </c>
      <c r="H43" s="113">
        <v>1</v>
      </c>
      <c r="I43" s="117" t="s">
        <v>245</v>
      </c>
      <c r="J43" s="262"/>
      <c r="K43" s="270"/>
      <c r="L43" s="286"/>
      <c r="M43" s="133" t="s">
        <v>247</v>
      </c>
      <c r="N43" s="114">
        <v>2000</v>
      </c>
      <c r="O43" s="114">
        <v>2000</v>
      </c>
      <c r="P43" s="113">
        <v>0.75</v>
      </c>
      <c r="Q43" s="117" t="s">
        <v>245</v>
      </c>
      <c r="R43" s="96"/>
      <c r="S43" s="97"/>
      <c r="T43" s="103"/>
      <c r="U43" s="136" t="e">
        <f ca="1">_xlfn._xlws.FILTER(_xlfn._xlws.FILTER(Table15[],(Table15[System-Owned Portion]&amp;Table15[Was Material Ever Previously Lead?]&amp;Table15[Customer-Owned Portion])=(D43&amp;E43&amp;M43)),{0,0,0,1})</f>
        <v>#NAME?</v>
      </c>
    </row>
    <row r="44" spans="1:21" ht="30" x14ac:dyDescent="0.25">
      <c r="A44" s="102" t="s">
        <v>384</v>
      </c>
      <c r="B44" s="96" t="s">
        <v>385</v>
      </c>
      <c r="C44" s="96" t="s">
        <v>342</v>
      </c>
      <c r="D44" s="104" t="s">
        <v>247</v>
      </c>
      <c r="E44" s="121" t="s">
        <v>81</v>
      </c>
      <c r="F44" s="101" t="s">
        <v>81</v>
      </c>
      <c r="G44" s="114">
        <v>1993</v>
      </c>
      <c r="H44" s="113">
        <v>1</v>
      </c>
      <c r="I44" s="117" t="s">
        <v>245</v>
      </c>
      <c r="J44" s="262"/>
      <c r="K44" s="270"/>
      <c r="L44" s="286"/>
      <c r="M44" s="133" t="s">
        <v>247</v>
      </c>
      <c r="N44" s="114">
        <v>1999</v>
      </c>
      <c r="O44" s="114">
        <v>1999</v>
      </c>
      <c r="P44" s="113">
        <v>0.75</v>
      </c>
      <c r="Q44" s="117" t="s">
        <v>245</v>
      </c>
      <c r="R44" s="96"/>
      <c r="S44" s="97"/>
      <c r="T44" s="103"/>
      <c r="U44" s="136" t="e">
        <f ca="1">_xlfn._xlws.FILTER(_xlfn._xlws.FILTER(Table15[],(Table15[System-Owned Portion]&amp;Table15[Was Material Ever Previously Lead?]&amp;Table15[Customer-Owned Portion])=(D44&amp;E44&amp;M44)),{0,0,0,1})</f>
        <v>#NAME?</v>
      </c>
    </row>
    <row r="45" spans="1:21" ht="30" x14ac:dyDescent="0.25">
      <c r="A45" s="102" t="s">
        <v>386</v>
      </c>
      <c r="B45" s="96" t="s">
        <v>387</v>
      </c>
      <c r="C45" s="96" t="s">
        <v>342</v>
      </c>
      <c r="D45" s="104" t="s">
        <v>247</v>
      </c>
      <c r="E45" s="121" t="s">
        <v>81</v>
      </c>
      <c r="F45" s="101" t="s">
        <v>81</v>
      </c>
      <c r="G45" s="114">
        <v>1993</v>
      </c>
      <c r="H45" s="113">
        <v>1</v>
      </c>
      <c r="I45" s="117" t="s">
        <v>245</v>
      </c>
      <c r="J45" s="262"/>
      <c r="K45" s="270"/>
      <c r="L45" s="286"/>
      <c r="M45" s="133" t="s">
        <v>247</v>
      </c>
      <c r="N45" s="114">
        <v>1998</v>
      </c>
      <c r="O45" s="114">
        <v>1998</v>
      </c>
      <c r="P45" s="113">
        <v>0.75</v>
      </c>
      <c r="Q45" s="117" t="s">
        <v>245</v>
      </c>
      <c r="R45" s="96"/>
      <c r="S45" s="97"/>
      <c r="T45" s="103"/>
      <c r="U45" s="136" t="e">
        <f ca="1">_xlfn._xlws.FILTER(_xlfn._xlws.FILTER(Table15[],(Table15[System-Owned Portion]&amp;Table15[Was Material Ever Previously Lead?]&amp;Table15[Customer-Owned Portion])=(D45&amp;E45&amp;M45)),{0,0,0,1})</f>
        <v>#NAME?</v>
      </c>
    </row>
    <row r="46" spans="1:21" ht="30" x14ac:dyDescent="0.25">
      <c r="A46" s="102" t="s">
        <v>388</v>
      </c>
      <c r="B46" s="96" t="s">
        <v>389</v>
      </c>
      <c r="C46" s="96" t="s">
        <v>342</v>
      </c>
      <c r="D46" s="104" t="s">
        <v>247</v>
      </c>
      <c r="E46" s="121" t="s">
        <v>81</v>
      </c>
      <c r="F46" s="101" t="s">
        <v>81</v>
      </c>
      <c r="G46" s="114">
        <v>1993</v>
      </c>
      <c r="H46" s="113">
        <v>1</v>
      </c>
      <c r="I46" s="117" t="s">
        <v>245</v>
      </c>
      <c r="J46" s="262"/>
      <c r="K46" s="270"/>
      <c r="L46" s="286"/>
      <c r="M46" s="133" t="s">
        <v>247</v>
      </c>
      <c r="N46" s="114">
        <v>1999</v>
      </c>
      <c r="O46" s="114">
        <v>1999</v>
      </c>
      <c r="P46" s="113">
        <v>0.75</v>
      </c>
      <c r="Q46" s="117" t="s">
        <v>245</v>
      </c>
      <c r="R46" s="96"/>
      <c r="S46" s="97"/>
      <c r="T46" s="103"/>
      <c r="U46" s="136" t="e">
        <f ca="1">_xlfn._xlws.FILTER(_xlfn._xlws.FILTER(Table15[],(Table15[System-Owned Portion]&amp;Table15[Was Material Ever Previously Lead?]&amp;Table15[Customer-Owned Portion])=(D46&amp;E46&amp;M46)),{0,0,0,1})</f>
        <v>#NAME?</v>
      </c>
    </row>
    <row r="47" spans="1:21" ht="30" x14ac:dyDescent="0.25">
      <c r="A47" s="102" t="s">
        <v>390</v>
      </c>
      <c r="B47" s="96" t="s">
        <v>391</v>
      </c>
      <c r="C47" s="96" t="s">
        <v>342</v>
      </c>
      <c r="D47" s="104" t="s">
        <v>247</v>
      </c>
      <c r="E47" s="121" t="s">
        <v>81</v>
      </c>
      <c r="F47" s="101" t="s">
        <v>81</v>
      </c>
      <c r="G47" s="114">
        <v>1993</v>
      </c>
      <c r="H47" s="113">
        <v>1</v>
      </c>
      <c r="I47" s="117" t="s">
        <v>245</v>
      </c>
      <c r="J47" s="262"/>
      <c r="K47" s="270"/>
      <c r="L47" s="286"/>
      <c r="M47" s="133" t="s">
        <v>247</v>
      </c>
      <c r="N47" s="114">
        <v>2000</v>
      </c>
      <c r="O47" s="114">
        <v>2000</v>
      </c>
      <c r="P47" s="113">
        <v>0.75</v>
      </c>
      <c r="Q47" s="117" t="s">
        <v>245</v>
      </c>
      <c r="R47" s="96"/>
      <c r="S47" s="97"/>
      <c r="T47" s="103"/>
      <c r="U47" s="136" t="e">
        <f ca="1">_xlfn._xlws.FILTER(_xlfn._xlws.FILTER(Table15[],(Table15[System-Owned Portion]&amp;Table15[Was Material Ever Previously Lead?]&amp;Table15[Customer-Owned Portion])=(D47&amp;E47&amp;M47)),{0,0,0,1})</f>
        <v>#NAME?</v>
      </c>
    </row>
    <row r="48" spans="1:21" ht="30" x14ac:dyDescent="0.25">
      <c r="A48" s="102" t="s">
        <v>392</v>
      </c>
      <c r="B48" s="96" t="s">
        <v>393</v>
      </c>
      <c r="C48" s="96" t="s">
        <v>342</v>
      </c>
      <c r="D48" s="104" t="s">
        <v>247</v>
      </c>
      <c r="E48" s="121" t="s">
        <v>81</v>
      </c>
      <c r="F48" s="101" t="s">
        <v>81</v>
      </c>
      <c r="G48" s="114">
        <v>1993</v>
      </c>
      <c r="H48" s="113">
        <v>1</v>
      </c>
      <c r="I48" s="117" t="s">
        <v>245</v>
      </c>
      <c r="J48" s="262"/>
      <c r="K48" s="270"/>
      <c r="L48" s="286"/>
      <c r="M48" s="133" t="s">
        <v>247</v>
      </c>
      <c r="N48" s="114">
        <v>1999</v>
      </c>
      <c r="O48" s="114">
        <v>1999</v>
      </c>
      <c r="P48" s="113">
        <v>0.75</v>
      </c>
      <c r="Q48" s="117" t="s">
        <v>245</v>
      </c>
      <c r="R48" s="96"/>
      <c r="S48" s="97"/>
      <c r="T48" s="103"/>
      <c r="U48" s="136" t="e">
        <f ca="1">_xlfn._xlws.FILTER(_xlfn._xlws.FILTER(Table15[],(Table15[System-Owned Portion]&amp;Table15[Was Material Ever Previously Lead?]&amp;Table15[Customer-Owned Portion])=(D48&amp;E48&amp;M48)),{0,0,0,1})</f>
        <v>#NAME?</v>
      </c>
    </row>
    <row r="49" spans="1:21" ht="30" x14ac:dyDescent="0.25">
      <c r="A49" s="102" t="s">
        <v>394</v>
      </c>
      <c r="B49" s="96" t="s">
        <v>395</v>
      </c>
      <c r="C49" s="96" t="s">
        <v>342</v>
      </c>
      <c r="D49" s="104" t="s">
        <v>247</v>
      </c>
      <c r="E49" s="121" t="s">
        <v>81</v>
      </c>
      <c r="F49" s="101" t="s">
        <v>81</v>
      </c>
      <c r="G49" s="114">
        <v>1993</v>
      </c>
      <c r="H49" s="113">
        <v>1</v>
      </c>
      <c r="I49" s="117" t="s">
        <v>245</v>
      </c>
      <c r="J49" s="262"/>
      <c r="K49" s="270"/>
      <c r="L49" s="286"/>
      <c r="M49" s="133" t="s">
        <v>247</v>
      </c>
      <c r="N49" s="114">
        <v>2000</v>
      </c>
      <c r="O49" s="114">
        <v>2000</v>
      </c>
      <c r="P49" s="113">
        <v>0.75</v>
      </c>
      <c r="Q49" s="117" t="s">
        <v>245</v>
      </c>
      <c r="R49" s="96"/>
      <c r="S49" s="97"/>
      <c r="T49" s="103"/>
      <c r="U49" s="136" t="e">
        <f ca="1">_xlfn._xlws.FILTER(_xlfn._xlws.FILTER(Table15[],(Table15[System-Owned Portion]&amp;Table15[Was Material Ever Previously Lead?]&amp;Table15[Customer-Owned Portion])=(D49&amp;E49&amp;M49)),{0,0,0,1})</f>
        <v>#NAME?</v>
      </c>
    </row>
    <row r="50" spans="1:21" ht="30" x14ac:dyDescent="0.25">
      <c r="A50" s="102" t="s">
        <v>396</v>
      </c>
      <c r="B50" s="96" t="s">
        <v>397</v>
      </c>
      <c r="C50" s="96" t="s">
        <v>342</v>
      </c>
      <c r="D50" s="104" t="s">
        <v>247</v>
      </c>
      <c r="E50" s="121" t="s">
        <v>81</v>
      </c>
      <c r="F50" s="101" t="s">
        <v>81</v>
      </c>
      <c r="G50" s="114">
        <v>1993</v>
      </c>
      <c r="H50" s="113">
        <v>1</v>
      </c>
      <c r="I50" s="117" t="s">
        <v>245</v>
      </c>
      <c r="J50" s="262"/>
      <c r="K50" s="270"/>
      <c r="L50" s="286"/>
      <c r="M50" s="133" t="s">
        <v>247</v>
      </c>
      <c r="N50" s="114">
        <v>1998</v>
      </c>
      <c r="O50" s="114">
        <v>1998</v>
      </c>
      <c r="P50" s="113">
        <v>0.75</v>
      </c>
      <c r="Q50" s="117" t="s">
        <v>245</v>
      </c>
      <c r="R50" s="96"/>
      <c r="S50" s="97"/>
      <c r="T50" s="103"/>
      <c r="U50" s="136" t="e">
        <f ca="1">_xlfn._xlws.FILTER(_xlfn._xlws.FILTER(Table15[],(Table15[System-Owned Portion]&amp;Table15[Was Material Ever Previously Lead?]&amp;Table15[Customer-Owned Portion])=(D50&amp;E50&amp;M50)),{0,0,0,1})</f>
        <v>#NAME?</v>
      </c>
    </row>
    <row r="51" spans="1:21" ht="30" x14ac:dyDescent="0.25">
      <c r="A51" s="102" t="s">
        <v>398</v>
      </c>
      <c r="B51" s="96" t="s">
        <v>399</v>
      </c>
      <c r="C51" s="96" t="s">
        <v>342</v>
      </c>
      <c r="D51" s="104" t="s">
        <v>247</v>
      </c>
      <c r="E51" s="121" t="s">
        <v>81</v>
      </c>
      <c r="F51" s="101" t="s">
        <v>81</v>
      </c>
      <c r="G51" s="114">
        <v>1993</v>
      </c>
      <c r="H51" s="113">
        <v>1</v>
      </c>
      <c r="I51" s="117" t="s">
        <v>245</v>
      </c>
      <c r="J51" s="262"/>
      <c r="K51" s="270"/>
      <c r="L51" s="286"/>
      <c r="M51" s="133" t="s">
        <v>247</v>
      </c>
      <c r="N51" s="114">
        <v>2001</v>
      </c>
      <c r="O51" s="114">
        <v>2001</v>
      </c>
      <c r="P51" s="113">
        <v>0.75</v>
      </c>
      <c r="Q51" s="117" t="s">
        <v>245</v>
      </c>
      <c r="R51" s="96"/>
      <c r="S51" s="97"/>
      <c r="T51" s="103"/>
      <c r="U51" s="136" t="e">
        <f ca="1">_xlfn._xlws.FILTER(_xlfn._xlws.FILTER(Table15[],(Table15[System-Owned Portion]&amp;Table15[Was Material Ever Previously Lead?]&amp;Table15[Customer-Owned Portion])=(D51&amp;E51&amp;M51)),{0,0,0,1})</f>
        <v>#NAME?</v>
      </c>
    </row>
    <row r="52" spans="1:21" ht="30" x14ac:dyDescent="0.25">
      <c r="A52" s="102" t="s">
        <v>400</v>
      </c>
      <c r="B52" s="96" t="s">
        <v>401</v>
      </c>
      <c r="C52" s="96" t="s">
        <v>402</v>
      </c>
      <c r="D52" s="104" t="s">
        <v>247</v>
      </c>
      <c r="E52" s="117" t="s">
        <v>81</v>
      </c>
      <c r="F52" s="96" t="s">
        <v>81</v>
      </c>
      <c r="G52" s="114">
        <v>1994</v>
      </c>
      <c r="H52" s="113">
        <v>1</v>
      </c>
      <c r="I52" s="117" t="s">
        <v>245</v>
      </c>
      <c r="J52" s="262"/>
      <c r="K52" s="270"/>
      <c r="L52" s="286"/>
      <c r="M52" s="133" t="s">
        <v>247</v>
      </c>
      <c r="N52" s="114">
        <v>1997</v>
      </c>
      <c r="O52" s="114">
        <v>1997</v>
      </c>
      <c r="P52" s="113">
        <v>0.75</v>
      </c>
      <c r="Q52" s="117" t="s">
        <v>245</v>
      </c>
      <c r="R52" s="96"/>
      <c r="S52" s="97"/>
      <c r="T52" s="103"/>
      <c r="U52" s="136" t="e">
        <f ca="1">_xlfn._xlws.FILTER(_xlfn._xlws.FILTER(Table15[],(Table15[System-Owned Portion]&amp;Table15[Was Material Ever Previously Lead?]&amp;Table15[Customer-Owned Portion])=(D52&amp;E52&amp;M52)),{0,0,0,1})</f>
        <v>#NAME?</v>
      </c>
    </row>
    <row r="53" spans="1:21" ht="30" x14ac:dyDescent="0.25">
      <c r="A53" s="102" t="s">
        <v>403</v>
      </c>
      <c r="B53" s="96" t="s">
        <v>404</v>
      </c>
      <c r="C53" s="96" t="s">
        <v>402</v>
      </c>
      <c r="D53" s="104" t="s">
        <v>247</v>
      </c>
      <c r="E53" s="117" t="s">
        <v>81</v>
      </c>
      <c r="F53" s="96" t="s">
        <v>81</v>
      </c>
      <c r="G53" s="114">
        <v>1994</v>
      </c>
      <c r="H53" s="113">
        <v>1</v>
      </c>
      <c r="I53" s="117" t="s">
        <v>245</v>
      </c>
      <c r="J53" s="262"/>
      <c r="K53" s="270"/>
      <c r="L53" s="286"/>
      <c r="M53" s="133" t="s">
        <v>247</v>
      </c>
      <c r="N53" s="114">
        <v>1997</v>
      </c>
      <c r="O53" s="114">
        <v>1997</v>
      </c>
      <c r="P53" s="113">
        <v>0.75</v>
      </c>
      <c r="Q53" s="117" t="s">
        <v>245</v>
      </c>
      <c r="R53" s="96"/>
      <c r="S53" s="97"/>
      <c r="T53" s="103"/>
      <c r="U53" s="136" t="e">
        <f ca="1">_xlfn._xlws.FILTER(_xlfn._xlws.FILTER(Table15[],(Table15[System-Owned Portion]&amp;Table15[Was Material Ever Previously Lead?]&amp;Table15[Customer-Owned Portion])=(D53&amp;E53&amp;M53)),{0,0,0,1})</f>
        <v>#NAME?</v>
      </c>
    </row>
    <row r="54" spans="1:21" ht="30" x14ac:dyDescent="0.25">
      <c r="A54" s="102" t="s">
        <v>405</v>
      </c>
      <c r="B54" s="96" t="s">
        <v>406</v>
      </c>
      <c r="C54" s="96" t="s">
        <v>402</v>
      </c>
      <c r="D54" s="104" t="s">
        <v>247</v>
      </c>
      <c r="E54" s="117" t="s">
        <v>81</v>
      </c>
      <c r="F54" s="96" t="s">
        <v>81</v>
      </c>
      <c r="G54" s="114">
        <v>1994</v>
      </c>
      <c r="H54" s="113">
        <v>0.75</v>
      </c>
      <c r="I54" s="117" t="s">
        <v>245</v>
      </c>
      <c r="J54" s="262"/>
      <c r="K54" s="270"/>
      <c r="L54" s="286"/>
      <c r="M54" s="133" t="s">
        <v>247</v>
      </c>
      <c r="N54" s="114">
        <v>1997</v>
      </c>
      <c r="O54" s="114">
        <v>1997</v>
      </c>
      <c r="P54" s="113">
        <v>0.75</v>
      </c>
      <c r="Q54" s="117" t="s">
        <v>245</v>
      </c>
      <c r="R54" s="96"/>
      <c r="S54" s="97"/>
      <c r="T54" s="103"/>
      <c r="U54" s="136" t="e">
        <f ca="1">_xlfn._xlws.FILTER(_xlfn._xlws.FILTER(Table15[],(Table15[System-Owned Portion]&amp;Table15[Was Material Ever Previously Lead?]&amp;Table15[Customer-Owned Portion])=(D54&amp;E54&amp;M54)),{0,0,0,1})</f>
        <v>#NAME?</v>
      </c>
    </row>
    <row r="55" spans="1:21" ht="30" x14ac:dyDescent="0.25">
      <c r="A55" s="102" t="s">
        <v>407</v>
      </c>
      <c r="B55" s="96" t="s">
        <v>408</v>
      </c>
      <c r="C55" s="96" t="s">
        <v>402</v>
      </c>
      <c r="D55" s="104" t="s">
        <v>247</v>
      </c>
      <c r="E55" s="117" t="s">
        <v>81</v>
      </c>
      <c r="F55" s="96" t="s">
        <v>81</v>
      </c>
      <c r="G55" s="114">
        <v>1994</v>
      </c>
      <c r="H55" s="113">
        <v>1</v>
      </c>
      <c r="I55" s="117" t="s">
        <v>245</v>
      </c>
      <c r="J55" s="262"/>
      <c r="K55" s="270"/>
      <c r="L55" s="286"/>
      <c r="M55" s="133" t="s">
        <v>247</v>
      </c>
      <c r="N55" s="114">
        <v>1997</v>
      </c>
      <c r="O55" s="114">
        <v>1997</v>
      </c>
      <c r="P55" s="113">
        <v>0.75</v>
      </c>
      <c r="Q55" s="117" t="s">
        <v>245</v>
      </c>
      <c r="R55" s="96"/>
      <c r="S55" s="97"/>
      <c r="T55" s="103"/>
      <c r="U55" s="136" t="e">
        <f ca="1">_xlfn._xlws.FILTER(_xlfn._xlws.FILTER(Table15[],(Table15[System-Owned Portion]&amp;Table15[Was Material Ever Previously Lead?]&amp;Table15[Customer-Owned Portion])=(D55&amp;E55&amp;M55)),{0,0,0,1})</f>
        <v>#NAME?</v>
      </c>
    </row>
    <row r="56" spans="1:21" ht="30" x14ac:dyDescent="0.25">
      <c r="A56" s="102" t="s">
        <v>409</v>
      </c>
      <c r="B56" s="96" t="s">
        <v>410</v>
      </c>
      <c r="C56" s="96" t="s">
        <v>402</v>
      </c>
      <c r="D56" s="104" t="s">
        <v>247</v>
      </c>
      <c r="E56" s="117" t="s">
        <v>81</v>
      </c>
      <c r="F56" s="96" t="s">
        <v>81</v>
      </c>
      <c r="G56" s="114">
        <v>1994</v>
      </c>
      <c r="H56" s="113">
        <v>1</v>
      </c>
      <c r="I56" s="117" t="s">
        <v>245</v>
      </c>
      <c r="J56" s="262"/>
      <c r="K56" s="270"/>
      <c r="L56" s="286"/>
      <c r="M56" s="133" t="s">
        <v>247</v>
      </c>
      <c r="N56" s="114">
        <v>1997</v>
      </c>
      <c r="O56" s="114">
        <v>1997</v>
      </c>
      <c r="P56" s="113">
        <v>0.75</v>
      </c>
      <c r="Q56" s="117" t="s">
        <v>245</v>
      </c>
      <c r="R56" s="96"/>
      <c r="S56" s="97"/>
      <c r="T56" s="103"/>
      <c r="U56" s="136" t="e">
        <f ca="1">_xlfn._xlws.FILTER(_xlfn._xlws.FILTER(Table15[],(Table15[System-Owned Portion]&amp;Table15[Was Material Ever Previously Lead?]&amp;Table15[Customer-Owned Portion])=(D56&amp;E56&amp;M56)),{0,0,0,1})</f>
        <v>#NAME?</v>
      </c>
    </row>
    <row r="57" spans="1:21" ht="30" x14ac:dyDescent="0.25">
      <c r="A57" s="102" t="s">
        <v>411</v>
      </c>
      <c r="B57" s="96" t="s">
        <v>412</v>
      </c>
      <c r="C57" s="96" t="s">
        <v>402</v>
      </c>
      <c r="D57" s="104" t="s">
        <v>247</v>
      </c>
      <c r="E57" s="117" t="s">
        <v>81</v>
      </c>
      <c r="F57" s="96" t="s">
        <v>81</v>
      </c>
      <c r="G57" s="114">
        <v>1994</v>
      </c>
      <c r="H57" s="113">
        <v>1</v>
      </c>
      <c r="I57" s="117" t="s">
        <v>245</v>
      </c>
      <c r="J57" s="262"/>
      <c r="K57" s="270"/>
      <c r="L57" s="286"/>
      <c r="M57" s="133" t="s">
        <v>247</v>
      </c>
      <c r="N57" s="114">
        <v>1997</v>
      </c>
      <c r="O57" s="114">
        <v>1997</v>
      </c>
      <c r="P57" s="113">
        <v>0.75</v>
      </c>
      <c r="Q57" s="117" t="s">
        <v>245</v>
      </c>
      <c r="R57" s="96"/>
      <c r="S57" s="97"/>
      <c r="T57" s="103"/>
      <c r="U57" s="136" t="e">
        <f ca="1">_xlfn._xlws.FILTER(_xlfn._xlws.FILTER(Table15[],(Table15[System-Owned Portion]&amp;Table15[Was Material Ever Previously Lead?]&amp;Table15[Customer-Owned Portion])=(D57&amp;E57&amp;M57)),{0,0,0,1})</f>
        <v>#NAME?</v>
      </c>
    </row>
    <row r="58" spans="1:21" ht="30" x14ac:dyDescent="0.25">
      <c r="A58" s="102" t="s">
        <v>413</v>
      </c>
      <c r="B58" s="96" t="s">
        <v>414</v>
      </c>
      <c r="C58" s="96" t="s">
        <v>402</v>
      </c>
      <c r="D58" s="104" t="s">
        <v>247</v>
      </c>
      <c r="E58" s="117" t="s">
        <v>81</v>
      </c>
      <c r="F58" s="96" t="s">
        <v>81</v>
      </c>
      <c r="G58" s="114">
        <v>1994</v>
      </c>
      <c r="H58" s="113">
        <v>1</v>
      </c>
      <c r="I58" s="117" t="s">
        <v>245</v>
      </c>
      <c r="J58" s="262"/>
      <c r="K58" s="270"/>
      <c r="L58" s="286"/>
      <c r="M58" s="133" t="s">
        <v>247</v>
      </c>
      <c r="N58" s="114">
        <v>1997</v>
      </c>
      <c r="O58" s="114">
        <v>1997</v>
      </c>
      <c r="P58" s="113">
        <v>0.75</v>
      </c>
      <c r="Q58" s="117" t="s">
        <v>245</v>
      </c>
      <c r="R58" s="96"/>
      <c r="S58" s="97"/>
      <c r="T58" s="103"/>
      <c r="U58" s="136" t="e">
        <f ca="1">_xlfn._xlws.FILTER(_xlfn._xlws.FILTER(Table15[],(Table15[System-Owned Portion]&amp;Table15[Was Material Ever Previously Lead?]&amp;Table15[Customer-Owned Portion])=(D58&amp;E58&amp;M58)),{0,0,0,1})</f>
        <v>#NAME?</v>
      </c>
    </row>
    <row r="59" spans="1:21" ht="30" x14ac:dyDescent="0.25">
      <c r="A59" s="102" t="s">
        <v>415</v>
      </c>
      <c r="B59" s="96" t="s">
        <v>416</v>
      </c>
      <c r="C59" s="96" t="s">
        <v>402</v>
      </c>
      <c r="D59" s="104" t="s">
        <v>247</v>
      </c>
      <c r="E59" s="117" t="s">
        <v>81</v>
      </c>
      <c r="F59" s="96" t="s">
        <v>81</v>
      </c>
      <c r="G59" s="114">
        <v>1994</v>
      </c>
      <c r="H59" s="113">
        <v>1</v>
      </c>
      <c r="I59" s="117" t="s">
        <v>245</v>
      </c>
      <c r="J59" s="262"/>
      <c r="K59" s="270"/>
      <c r="L59" s="286"/>
      <c r="M59" s="133" t="s">
        <v>247</v>
      </c>
      <c r="N59" s="114">
        <v>1997</v>
      </c>
      <c r="O59" s="114">
        <v>1997</v>
      </c>
      <c r="P59" s="113">
        <v>0.75</v>
      </c>
      <c r="Q59" s="117" t="s">
        <v>245</v>
      </c>
      <c r="R59" s="96"/>
      <c r="S59" s="97"/>
      <c r="T59" s="103"/>
      <c r="U59" s="136" t="e">
        <f ca="1">_xlfn._xlws.FILTER(_xlfn._xlws.FILTER(Table15[],(Table15[System-Owned Portion]&amp;Table15[Was Material Ever Previously Lead?]&amp;Table15[Customer-Owned Portion])=(D59&amp;E59&amp;M59)),{0,0,0,1})</f>
        <v>#NAME?</v>
      </c>
    </row>
    <row r="60" spans="1:21" ht="30" x14ac:dyDescent="0.25">
      <c r="A60" s="102" t="s">
        <v>417</v>
      </c>
      <c r="B60" s="96" t="s">
        <v>418</v>
      </c>
      <c r="C60" s="96" t="s">
        <v>402</v>
      </c>
      <c r="D60" s="104" t="s">
        <v>247</v>
      </c>
      <c r="E60" s="117" t="s">
        <v>81</v>
      </c>
      <c r="F60" s="96" t="s">
        <v>81</v>
      </c>
      <c r="G60" s="114">
        <v>1994</v>
      </c>
      <c r="H60" s="113">
        <v>1</v>
      </c>
      <c r="I60" s="117" t="s">
        <v>245</v>
      </c>
      <c r="J60" s="262"/>
      <c r="K60" s="270"/>
      <c r="L60" s="286"/>
      <c r="M60" s="133" t="s">
        <v>247</v>
      </c>
      <c r="N60" s="114">
        <v>1998</v>
      </c>
      <c r="O60" s="114">
        <v>1998</v>
      </c>
      <c r="P60" s="113">
        <v>0.75</v>
      </c>
      <c r="Q60" s="117" t="s">
        <v>245</v>
      </c>
      <c r="R60" s="96"/>
      <c r="S60" s="97"/>
      <c r="T60" s="103"/>
      <c r="U60" s="136" t="e">
        <f ca="1">_xlfn._xlws.FILTER(_xlfn._xlws.FILTER(Table15[],(Table15[System-Owned Portion]&amp;Table15[Was Material Ever Previously Lead?]&amp;Table15[Customer-Owned Portion])=(D60&amp;E60&amp;M60)),{0,0,0,1})</f>
        <v>#NAME?</v>
      </c>
    </row>
    <row r="61" spans="1:21" ht="30" x14ac:dyDescent="0.25">
      <c r="A61" s="102" t="s">
        <v>419</v>
      </c>
      <c r="B61" s="96" t="s">
        <v>420</v>
      </c>
      <c r="C61" s="96" t="s">
        <v>402</v>
      </c>
      <c r="D61" s="104" t="s">
        <v>247</v>
      </c>
      <c r="E61" s="117" t="s">
        <v>81</v>
      </c>
      <c r="F61" s="96" t="s">
        <v>81</v>
      </c>
      <c r="G61" s="114">
        <v>1994</v>
      </c>
      <c r="H61" s="113">
        <v>1</v>
      </c>
      <c r="I61" s="117" t="s">
        <v>245</v>
      </c>
      <c r="J61" s="262"/>
      <c r="K61" s="270"/>
      <c r="L61" s="286"/>
      <c r="M61" s="133" t="s">
        <v>247</v>
      </c>
      <c r="N61" s="114">
        <v>1997</v>
      </c>
      <c r="O61" s="114">
        <v>1997</v>
      </c>
      <c r="P61" s="113">
        <v>0.75</v>
      </c>
      <c r="Q61" s="117" t="s">
        <v>245</v>
      </c>
      <c r="R61" s="96"/>
      <c r="S61" s="97"/>
      <c r="T61" s="103"/>
      <c r="U61" s="136" t="e">
        <f ca="1">_xlfn._xlws.FILTER(_xlfn._xlws.FILTER(Table15[],(Table15[System-Owned Portion]&amp;Table15[Was Material Ever Previously Lead?]&amp;Table15[Customer-Owned Portion])=(D61&amp;E61&amp;M61)),{0,0,0,1})</f>
        <v>#NAME?</v>
      </c>
    </row>
    <row r="62" spans="1:21" ht="30" x14ac:dyDescent="0.25">
      <c r="A62" s="102" t="s">
        <v>421</v>
      </c>
      <c r="B62" s="96" t="s">
        <v>422</v>
      </c>
      <c r="C62" s="96" t="s">
        <v>402</v>
      </c>
      <c r="D62" s="104" t="s">
        <v>247</v>
      </c>
      <c r="E62" s="117" t="s">
        <v>81</v>
      </c>
      <c r="F62" s="96" t="s">
        <v>81</v>
      </c>
      <c r="G62" s="114">
        <v>1994</v>
      </c>
      <c r="H62" s="113">
        <v>1</v>
      </c>
      <c r="I62" s="117" t="s">
        <v>245</v>
      </c>
      <c r="J62" s="262"/>
      <c r="K62" s="270"/>
      <c r="L62" s="286"/>
      <c r="M62" s="133" t="s">
        <v>247</v>
      </c>
      <c r="N62" s="114">
        <v>1997</v>
      </c>
      <c r="O62" s="114">
        <v>1997</v>
      </c>
      <c r="P62" s="113">
        <v>0.75</v>
      </c>
      <c r="Q62" s="117" t="s">
        <v>245</v>
      </c>
      <c r="R62" s="96"/>
      <c r="S62" s="97"/>
      <c r="T62" s="103"/>
      <c r="U62" s="136" t="e">
        <f ca="1">_xlfn._xlws.FILTER(_xlfn._xlws.FILTER(Table15[],(Table15[System-Owned Portion]&amp;Table15[Was Material Ever Previously Lead?]&amp;Table15[Customer-Owned Portion])=(D62&amp;E62&amp;M62)),{0,0,0,1})</f>
        <v>#NAME?</v>
      </c>
    </row>
    <row r="63" spans="1:21" ht="30" x14ac:dyDescent="0.25">
      <c r="A63" s="102" t="s">
        <v>423</v>
      </c>
      <c r="B63" s="96" t="s">
        <v>424</v>
      </c>
      <c r="C63" s="96" t="s">
        <v>402</v>
      </c>
      <c r="D63" s="104" t="s">
        <v>247</v>
      </c>
      <c r="E63" s="117" t="s">
        <v>81</v>
      </c>
      <c r="F63" s="96" t="s">
        <v>81</v>
      </c>
      <c r="G63" s="114">
        <v>1994</v>
      </c>
      <c r="H63" s="113">
        <v>1</v>
      </c>
      <c r="I63" s="117" t="s">
        <v>245</v>
      </c>
      <c r="J63" s="262"/>
      <c r="K63" s="270"/>
      <c r="L63" s="286"/>
      <c r="M63" s="133" t="s">
        <v>247</v>
      </c>
      <c r="N63" s="114">
        <v>1997</v>
      </c>
      <c r="O63" s="114">
        <v>1997</v>
      </c>
      <c r="P63" s="113">
        <v>0.75</v>
      </c>
      <c r="Q63" s="117" t="s">
        <v>245</v>
      </c>
      <c r="R63" s="96"/>
      <c r="S63" s="97"/>
      <c r="T63" s="103"/>
      <c r="U63" s="136" t="e">
        <f ca="1">_xlfn._xlws.FILTER(_xlfn._xlws.FILTER(Table15[],(Table15[System-Owned Portion]&amp;Table15[Was Material Ever Previously Lead?]&amp;Table15[Customer-Owned Portion])=(D63&amp;E63&amp;M63)),{0,0,0,1})</f>
        <v>#NAME?</v>
      </c>
    </row>
    <row r="64" spans="1:21" ht="30" x14ac:dyDescent="0.25">
      <c r="A64" s="102" t="s">
        <v>425</v>
      </c>
      <c r="B64" s="96" t="s">
        <v>426</v>
      </c>
      <c r="C64" s="96" t="s">
        <v>402</v>
      </c>
      <c r="D64" s="104" t="s">
        <v>247</v>
      </c>
      <c r="E64" s="117" t="s">
        <v>81</v>
      </c>
      <c r="F64" s="96" t="s">
        <v>81</v>
      </c>
      <c r="G64" s="114">
        <v>1994</v>
      </c>
      <c r="H64" s="113">
        <v>1</v>
      </c>
      <c r="I64" s="117" t="s">
        <v>245</v>
      </c>
      <c r="J64" s="262"/>
      <c r="K64" s="270"/>
      <c r="L64" s="286"/>
      <c r="M64" s="133" t="s">
        <v>247</v>
      </c>
      <c r="N64" s="114">
        <v>1998</v>
      </c>
      <c r="O64" s="114">
        <v>1998</v>
      </c>
      <c r="P64" s="113">
        <v>0.75</v>
      </c>
      <c r="Q64" s="117" t="s">
        <v>245</v>
      </c>
      <c r="R64" s="96"/>
      <c r="S64" s="97"/>
      <c r="T64" s="103"/>
      <c r="U64" s="136" t="e">
        <f ca="1">_xlfn._xlws.FILTER(_xlfn._xlws.FILTER(Table15[],(Table15[System-Owned Portion]&amp;Table15[Was Material Ever Previously Lead?]&amp;Table15[Customer-Owned Portion])=(D64&amp;E64&amp;M64)),{0,0,0,1})</f>
        <v>#NAME?</v>
      </c>
    </row>
    <row r="65" spans="1:21" ht="30" x14ac:dyDescent="0.25">
      <c r="A65" s="102" t="s">
        <v>427</v>
      </c>
      <c r="B65" s="96" t="s">
        <v>428</v>
      </c>
      <c r="C65" s="96" t="s">
        <v>402</v>
      </c>
      <c r="D65" s="104" t="s">
        <v>247</v>
      </c>
      <c r="E65" s="117" t="s">
        <v>81</v>
      </c>
      <c r="F65" s="96" t="s">
        <v>81</v>
      </c>
      <c r="G65" s="114">
        <v>1994</v>
      </c>
      <c r="H65" s="113">
        <v>1</v>
      </c>
      <c r="I65" s="117" t="s">
        <v>245</v>
      </c>
      <c r="J65" s="262"/>
      <c r="K65" s="270"/>
      <c r="L65" s="286"/>
      <c r="M65" s="133" t="s">
        <v>247</v>
      </c>
      <c r="N65" s="114">
        <v>1998</v>
      </c>
      <c r="O65" s="114">
        <v>1998</v>
      </c>
      <c r="P65" s="113">
        <v>0.75</v>
      </c>
      <c r="Q65" s="117" t="s">
        <v>245</v>
      </c>
      <c r="R65" s="96"/>
      <c r="S65" s="97"/>
      <c r="T65" s="103"/>
      <c r="U65" s="136" t="e">
        <f ca="1">_xlfn._xlws.FILTER(_xlfn._xlws.FILTER(Table15[],(Table15[System-Owned Portion]&amp;Table15[Was Material Ever Previously Lead?]&amp;Table15[Customer-Owned Portion])=(D65&amp;E65&amp;M65)),{0,0,0,1})</f>
        <v>#NAME?</v>
      </c>
    </row>
    <row r="66" spans="1:21" ht="30" x14ac:dyDescent="0.25">
      <c r="A66" s="102" t="s">
        <v>429</v>
      </c>
      <c r="B66" s="96" t="s">
        <v>430</v>
      </c>
      <c r="C66" s="96" t="s">
        <v>402</v>
      </c>
      <c r="D66" s="104" t="s">
        <v>247</v>
      </c>
      <c r="E66" s="117" t="s">
        <v>81</v>
      </c>
      <c r="F66" s="96" t="s">
        <v>81</v>
      </c>
      <c r="G66" s="114">
        <v>1994</v>
      </c>
      <c r="H66" s="113">
        <v>1</v>
      </c>
      <c r="I66" s="117" t="s">
        <v>245</v>
      </c>
      <c r="J66" s="262"/>
      <c r="K66" s="270"/>
      <c r="L66" s="286"/>
      <c r="M66" s="133" t="s">
        <v>247</v>
      </c>
      <c r="N66" s="114">
        <v>1998</v>
      </c>
      <c r="O66" s="114">
        <v>1998</v>
      </c>
      <c r="P66" s="113">
        <v>0.75</v>
      </c>
      <c r="Q66" s="117" t="s">
        <v>245</v>
      </c>
      <c r="R66" s="96"/>
      <c r="S66" s="97"/>
      <c r="T66" s="103"/>
      <c r="U66" s="136" t="e">
        <f ca="1">_xlfn._xlws.FILTER(_xlfn._xlws.FILTER(Table15[],(Table15[System-Owned Portion]&amp;Table15[Was Material Ever Previously Lead?]&amp;Table15[Customer-Owned Portion])=(D66&amp;E66&amp;M66)),{0,0,0,1})</f>
        <v>#NAME?</v>
      </c>
    </row>
    <row r="67" spans="1:21" ht="30" x14ac:dyDescent="0.25">
      <c r="A67" s="102" t="s">
        <v>431</v>
      </c>
      <c r="B67" s="96" t="s">
        <v>432</v>
      </c>
      <c r="C67" s="96" t="s">
        <v>402</v>
      </c>
      <c r="D67" s="104" t="s">
        <v>247</v>
      </c>
      <c r="E67" s="117" t="s">
        <v>81</v>
      </c>
      <c r="F67" s="96" t="s">
        <v>81</v>
      </c>
      <c r="G67" s="114">
        <v>1994</v>
      </c>
      <c r="H67" s="113">
        <v>1</v>
      </c>
      <c r="I67" s="117" t="s">
        <v>245</v>
      </c>
      <c r="J67" s="262"/>
      <c r="K67" s="270"/>
      <c r="L67" s="286"/>
      <c r="M67" s="133" t="s">
        <v>247</v>
      </c>
      <c r="N67" s="114">
        <v>1999</v>
      </c>
      <c r="O67" s="114">
        <v>1999</v>
      </c>
      <c r="P67" s="113">
        <v>0.75</v>
      </c>
      <c r="Q67" s="117" t="s">
        <v>245</v>
      </c>
      <c r="R67" s="96"/>
      <c r="S67" s="97"/>
      <c r="T67" s="103"/>
      <c r="U67" s="136" t="e">
        <f ca="1">_xlfn._xlws.FILTER(_xlfn._xlws.FILTER(Table15[],(Table15[System-Owned Portion]&amp;Table15[Was Material Ever Previously Lead?]&amp;Table15[Customer-Owned Portion])=(D67&amp;E67&amp;M67)),{0,0,0,1})</f>
        <v>#NAME?</v>
      </c>
    </row>
    <row r="68" spans="1:21" ht="30" x14ac:dyDescent="0.25">
      <c r="A68" s="102" t="s">
        <v>433</v>
      </c>
      <c r="B68" s="96" t="s">
        <v>434</v>
      </c>
      <c r="C68" s="96" t="s">
        <v>402</v>
      </c>
      <c r="D68" s="104" t="s">
        <v>247</v>
      </c>
      <c r="E68" s="117" t="s">
        <v>81</v>
      </c>
      <c r="F68" s="96" t="s">
        <v>81</v>
      </c>
      <c r="G68" s="114">
        <v>1994</v>
      </c>
      <c r="H68" s="113">
        <v>1</v>
      </c>
      <c r="I68" s="117" t="s">
        <v>245</v>
      </c>
      <c r="J68" s="262"/>
      <c r="K68" s="270"/>
      <c r="L68" s="286"/>
      <c r="M68" s="133" t="s">
        <v>247</v>
      </c>
      <c r="N68" s="114">
        <v>1999</v>
      </c>
      <c r="O68" s="114">
        <v>1999</v>
      </c>
      <c r="P68" s="113">
        <v>0.75</v>
      </c>
      <c r="Q68" s="117" t="s">
        <v>245</v>
      </c>
      <c r="R68" s="96"/>
      <c r="S68" s="97"/>
      <c r="T68" s="103"/>
      <c r="U68" s="136" t="e">
        <f ca="1">_xlfn._xlws.FILTER(_xlfn._xlws.FILTER(Table15[],(Table15[System-Owned Portion]&amp;Table15[Was Material Ever Previously Lead?]&amp;Table15[Customer-Owned Portion])=(D68&amp;E68&amp;M68)),{0,0,0,1})</f>
        <v>#NAME?</v>
      </c>
    </row>
    <row r="69" spans="1:21" ht="30" x14ac:dyDescent="0.25">
      <c r="A69" s="102" t="s">
        <v>435</v>
      </c>
      <c r="B69" s="96" t="s">
        <v>436</v>
      </c>
      <c r="C69" s="96" t="s">
        <v>402</v>
      </c>
      <c r="D69" s="104" t="s">
        <v>247</v>
      </c>
      <c r="E69" s="117" t="s">
        <v>81</v>
      </c>
      <c r="F69" s="96" t="s">
        <v>81</v>
      </c>
      <c r="G69" s="114">
        <v>1994</v>
      </c>
      <c r="H69" s="113">
        <v>1</v>
      </c>
      <c r="I69" s="117" t="s">
        <v>245</v>
      </c>
      <c r="J69" s="262"/>
      <c r="K69" s="270"/>
      <c r="L69" s="286"/>
      <c r="M69" s="133" t="s">
        <v>247</v>
      </c>
      <c r="N69" s="114">
        <v>1999</v>
      </c>
      <c r="O69" s="114">
        <v>1999</v>
      </c>
      <c r="P69" s="113">
        <v>0.75</v>
      </c>
      <c r="Q69" s="117" t="s">
        <v>245</v>
      </c>
      <c r="R69" s="96"/>
      <c r="S69" s="97"/>
      <c r="T69" s="103"/>
      <c r="U69" s="136" t="e">
        <f ca="1">_xlfn._xlws.FILTER(_xlfn._xlws.FILTER(Table15[],(Table15[System-Owned Portion]&amp;Table15[Was Material Ever Previously Lead?]&amp;Table15[Customer-Owned Portion])=(D69&amp;E69&amp;M69)),{0,0,0,1})</f>
        <v>#NAME?</v>
      </c>
    </row>
    <row r="70" spans="1:21" ht="30" x14ac:dyDescent="0.25">
      <c r="A70" s="102" t="s">
        <v>437</v>
      </c>
      <c r="B70" s="96" t="s">
        <v>438</v>
      </c>
      <c r="C70" s="96" t="s">
        <v>402</v>
      </c>
      <c r="D70" s="104" t="s">
        <v>247</v>
      </c>
      <c r="E70" s="117" t="s">
        <v>81</v>
      </c>
      <c r="F70" s="96" t="s">
        <v>81</v>
      </c>
      <c r="G70" s="114">
        <v>1994</v>
      </c>
      <c r="H70" s="113">
        <v>1</v>
      </c>
      <c r="I70" s="117" t="s">
        <v>245</v>
      </c>
      <c r="J70" s="262"/>
      <c r="K70" s="270"/>
      <c r="L70" s="286"/>
      <c r="M70" s="133" t="s">
        <v>247</v>
      </c>
      <c r="N70" s="114">
        <v>1999</v>
      </c>
      <c r="O70" s="114">
        <v>1999</v>
      </c>
      <c r="P70" s="113">
        <v>0.75</v>
      </c>
      <c r="Q70" s="117" t="s">
        <v>245</v>
      </c>
      <c r="R70" s="96"/>
      <c r="S70" s="97"/>
      <c r="T70" s="103"/>
      <c r="U70" s="136" t="e">
        <f ca="1">_xlfn._xlws.FILTER(_xlfn._xlws.FILTER(Table15[],(Table15[System-Owned Portion]&amp;Table15[Was Material Ever Previously Lead?]&amp;Table15[Customer-Owned Portion])=(D70&amp;E70&amp;M70)),{0,0,0,1})</f>
        <v>#NAME?</v>
      </c>
    </row>
    <row r="71" spans="1:21" ht="30" x14ac:dyDescent="0.25">
      <c r="A71" s="102" t="s">
        <v>439</v>
      </c>
      <c r="B71" s="96" t="s">
        <v>440</v>
      </c>
      <c r="C71" s="96" t="s">
        <v>402</v>
      </c>
      <c r="D71" s="104" t="s">
        <v>247</v>
      </c>
      <c r="E71" s="117" t="s">
        <v>81</v>
      </c>
      <c r="F71" s="96" t="s">
        <v>81</v>
      </c>
      <c r="G71" s="114">
        <v>1994</v>
      </c>
      <c r="H71" s="113">
        <v>1</v>
      </c>
      <c r="I71" s="117" t="s">
        <v>245</v>
      </c>
      <c r="J71" s="262"/>
      <c r="K71" s="270"/>
      <c r="L71" s="286"/>
      <c r="M71" s="133" t="s">
        <v>247</v>
      </c>
      <c r="N71" s="114">
        <v>1999</v>
      </c>
      <c r="O71" s="114">
        <v>1999</v>
      </c>
      <c r="P71" s="113">
        <v>0.75</v>
      </c>
      <c r="Q71" s="117" t="s">
        <v>245</v>
      </c>
      <c r="R71" s="96"/>
      <c r="S71" s="97"/>
      <c r="T71" s="103"/>
      <c r="U71" s="136" t="e">
        <f ca="1">_xlfn._xlws.FILTER(_xlfn._xlws.FILTER(Table15[],(Table15[System-Owned Portion]&amp;Table15[Was Material Ever Previously Lead?]&amp;Table15[Customer-Owned Portion])=(D71&amp;E71&amp;M71)),{0,0,0,1})</f>
        <v>#NAME?</v>
      </c>
    </row>
    <row r="72" spans="1:21" ht="30" x14ac:dyDescent="0.25">
      <c r="A72" s="102" t="s">
        <v>441</v>
      </c>
      <c r="B72" s="96" t="s">
        <v>442</v>
      </c>
      <c r="C72" s="96" t="s">
        <v>402</v>
      </c>
      <c r="D72" s="104" t="s">
        <v>247</v>
      </c>
      <c r="E72" s="117" t="s">
        <v>81</v>
      </c>
      <c r="F72" s="96" t="s">
        <v>81</v>
      </c>
      <c r="G72" s="114">
        <v>1994</v>
      </c>
      <c r="H72" s="113">
        <v>1</v>
      </c>
      <c r="I72" s="117" t="s">
        <v>245</v>
      </c>
      <c r="J72" s="262"/>
      <c r="K72" s="270"/>
      <c r="L72" s="286"/>
      <c r="M72" s="133" t="s">
        <v>247</v>
      </c>
      <c r="N72" s="114">
        <v>1999</v>
      </c>
      <c r="O72" s="114">
        <v>1999</v>
      </c>
      <c r="P72" s="113">
        <v>0.75</v>
      </c>
      <c r="Q72" s="117" t="s">
        <v>245</v>
      </c>
      <c r="R72" s="96"/>
      <c r="S72" s="97"/>
      <c r="T72" s="103"/>
      <c r="U72" s="136" t="e">
        <f ca="1">_xlfn._xlws.FILTER(_xlfn._xlws.FILTER(Table15[],(Table15[System-Owned Portion]&amp;Table15[Was Material Ever Previously Lead?]&amp;Table15[Customer-Owned Portion])=(D72&amp;E72&amp;M72)),{0,0,0,1})</f>
        <v>#NAME?</v>
      </c>
    </row>
    <row r="73" spans="1:21" ht="30" x14ac:dyDescent="0.25">
      <c r="A73" s="102" t="s">
        <v>443</v>
      </c>
      <c r="B73" s="96" t="s">
        <v>444</v>
      </c>
      <c r="C73" s="96" t="s">
        <v>402</v>
      </c>
      <c r="D73" s="104" t="s">
        <v>247</v>
      </c>
      <c r="E73" s="117" t="s">
        <v>81</v>
      </c>
      <c r="F73" s="96" t="s">
        <v>81</v>
      </c>
      <c r="G73" s="114">
        <v>1994</v>
      </c>
      <c r="H73" s="113">
        <v>0.75</v>
      </c>
      <c r="I73" s="117" t="s">
        <v>245</v>
      </c>
      <c r="J73" s="262"/>
      <c r="K73" s="270"/>
      <c r="L73" s="286"/>
      <c r="M73" s="133" t="s">
        <v>247</v>
      </c>
      <c r="N73" s="114">
        <v>1999</v>
      </c>
      <c r="O73" s="114">
        <v>1999</v>
      </c>
      <c r="P73" s="113">
        <v>0.75</v>
      </c>
      <c r="Q73" s="117" t="s">
        <v>245</v>
      </c>
      <c r="R73" s="96"/>
      <c r="S73" s="97"/>
      <c r="T73" s="103"/>
      <c r="U73" s="136" t="e">
        <f ca="1">_xlfn._xlws.FILTER(_xlfn._xlws.FILTER(Table15[],(Table15[System-Owned Portion]&amp;Table15[Was Material Ever Previously Lead?]&amp;Table15[Customer-Owned Portion])=(D73&amp;E73&amp;M73)),{0,0,0,1})</f>
        <v>#NAME?</v>
      </c>
    </row>
    <row r="74" spans="1:21" ht="30" x14ac:dyDescent="0.25">
      <c r="A74" s="102" t="s">
        <v>445</v>
      </c>
      <c r="B74" s="96" t="s">
        <v>446</v>
      </c>
      <c r="C74" s="96" t="s">
        <v>402</v>
      </c>
      <c r="D74" s="104" t="s">
        <v>247</v>
      </c>
      <c r="E74" s="117" t="s">
        <v>81</v>
      </c>
      <c r="F74" s="96" t="s">
        <v>81</v>
      </c>
      <c r="G74" s="114">
        <v>1994</v>
      </c>
      <c r="H74" s="113">
        <v>1</v>
      </c>
      <c r="I74" s="117" t="s">
        <v>245</v>
      </c>
      <c r="J74" s="262"/>
      <c r="K74" s="270"/>
      <c r="L74" s="286"/>
      <c r="M74" s="133" t="s">
        <v>247</v>
      </c>
      <c r="N74" s="114">
        <v>1999</v>
      </c>
      <c r="O74" s="114">
        <v>1999</v>
      </c>
      <c r="P74" s="113">
        <v>0.75</v>
      </c>
      <c r="Q74" s="117" t="s">
        <v>245</v>
      </c>
      <c r="R74" s="96"/>
      <c r="S74" s="97"/>
      <c r="T74" s="103"/>
      <c r="U74" s="136" t="e">
        <f ca="1">_xlfn._xlws.FILTER(_xlfn._xlws.FILTER(Table15[],(Table15[System-Owned Portion]&amp;Table15[Was Material Ever Previously Lead?]&amp;Table15[Customer-Owned Portion])=(D74&amp;E74&amp;M74)),{0,0,0,1})</f>
        <v>#NAME?</v>
      </c>
    </row>
    <row r="75" spans="1:21" ht="30" x14ac:dyDescent="0.25">
      <c r="A75" s="102" t="s">
        <v>447</v>
      </c>
      <c r="B75" s="96" t="s">
        <v>448</v>
      </c>
      <c r="C75" s="96" t="s">
        <v>402</v>
      </c>
      <c r="D75" s="104" t="s">
        <v>247</v>
      </c>
      <c r="E75" s="117" t="s">
        <v>81</v>
      </c>
      <c r="F75" s="96" t="s">
        <v>81</v>
      </c>
      <c r="G75" s="114">
        <v>1994</v>
      </c>
      <c r="H75" s="113">
        <v>1</v>
      </c>
      <c r="I75" s="117" t="s">
        <v>245</v>
      </c>
      <c r="J75" s="262"/>
      <c r="K75" s="270"/>
      <c r="L75" s="286"/>
      <c r="M75" s="133" t="s">
        <v>247</v>
      </c>
      <c r="N75" s="114">
        <v>1999</v>
      </c>
      <c r="O75" s="114">
        <v>1999</v>
      </c>
      <c r="P75" s="113">
        <v>0.75</v>
      </c>
      <c r="Q75" s="117" t="s">
        <v>245</v>
      </c>
      <c r="R75" s="96"/>
      <c r="S75" s="97"/>
      <c r="T75" s="103"/>
      <c r="U75" s="136" t="e">
        <f ca="1">_xlfn._xlws.FILTER(_xlfn._xlws.FILTER(Table15[],(Table15[System-Owned Portion]&amp;Table15[Was Material Ever Previously Lead?]&amp;Table15[Customer-Owned Portion])=(D75&amp;E75&amp;M75)),{0,0,0,1})</f>
        <v>#NAME?</v>
      </c>
    </row>
    <row r="76" spans="1:21" ht="30" x14ac:dyDescent="0.25">
      <c r="A76" s="102" t="s">
        <v>449</v>
      </c>
      <c r="B76" s="96" t="s">
        <v>450</v>
      </c>
      <c r="C76" s="96" t="s">
        <v>402</v>
      </c>
      <c r="D76" s="104" t="s">
        <v>247</v>
      </c>
      <c r="E76" s="117" t="s">
        <v>81</v>
      </c>
      <c r="F76" s="96" t="s">
        <v>81</v>
      </c>
      <c r="G76" s="114">
        <v>1994</v>
      </c>
      <c r="H76" s="113">
        <v>1</v>
      </c>
      <c r="I76" s="117" t="s">
        <v>245</v>
      </c>
      <c r="J76" s="262"/>
      <c r="K76" s="270"/>
      <c r="L76" s="286"/>
      <c r="M76" s="133" t="s">
        <v>247</v>
      </c>
      <c r="N76" s="114">
        <v>1998</v>
      </c>
      <c r="O76" s="114">
        <v>1998</v>
      </c>
      <c r="P76" s="113">
        <v>0.75</v>
      </c>
      <c r="Q76" s="117" t="s">
        <v>245</v>
      </c>
      <c r="R76" s="96"/>
      <c r="S76" s="97"/>
      <c r="T76" s="103"/>
      <c r="U76" s="136" t="e">
        <f ca="1">_xlfn._xlws.FILTER(_xlfn._xlws.FILTER(Table15[],(Table15[System-Owned Portion]&amp;Table15[Was Material Ever Previously Lead?]&amp;Table15[Customer-Owned Portion])=(D76&amp;E76&amp;M76)),{0,0,0,1})</f>
        <v>#NAME?</v>
      </c>
    </row>
    <row r="77" spans="1:21" ht="30" x14ac:dyDescent="0.25">
      <c r="A77" s="102" t="s">
        <v>451</v>
      </c>
      <c r="B77" s="96" t="s">
        <v>452</v>
      </c>
      <c r="C77" s="96" t="s">
        <v>402</v>
      </c>
      <c r="D77" s="104" t="s">
        <v>247</v>
      </c>
      <c r="E77" s="117" t="s">
        <v>81</v>
      </c>
      <c r="F77" s="96" t="s">
        <v>81</v>
      </c>
      <c r="G77" s="114">
        <v>1994</v>
      </c>
      <c r="H77" s="113">
        <v>1</v>
      </c>
      <c r="I77" s="117" t="s">
        <v>245</v>
      </c>
      <c r="J77" s="262"/>
      <c r="K77" s="270"/>
      <c r="L77" s="286"/>
      <c r="M77" s="133" t="s">
        <v>247</v>
      </c>
      <c r="N77" s="114">
        <v>1999</v>
      </c>
      <c r="O77" s="114">
        <v>1999</v>
      </c>
      <c r="P77" s="113">
        <v>0.75</v>
      </c>
      <c r="Q77" s="117" t="s">
        <v>245</v>
      </c>
      <c r="R77" s="96"/>
      <c r="S77" s="97"/>
      <c r="T77" s="103"/>
      <c r="U77" s="136" t="e">
        <f ca="1">_xlfn._xlws.FILTER(_xlfn._xlws.FILTER(Table15[],(Table15[System-Owned Portion]&amp;Table15[Was Material Ever Previously Lead?]&amp;Table15[Customer-Owned Portion])=(D77&amp;E77&amp;M77)),{0,0,0,1})</f>
        <v>#NAME?</v>
      </c>
    </row>
    <row r="78" spans="1:21" ht="30" x14ac:dyDescent="0.25">
      <c r="A78" s="102" t="s">
        <v>453</v>
      </c>
      <c r="B78" s="96" t="s">
        <v>454</v>
      </c>
      <c r="C78" s="96" t="s">
        <v>402</v>
      </c>
      <c r="D78" s="104" t="s">
        <v>247</v>
      </c>
      <c r="E78" s="117" t="s">
        <v>81</v>
      </c>
      <c r="F78" s="96" t="s">
        <v>81</v>
      </c>
      <c r="G78" s="114">
        <v>1994</v>
      </c>
      <c r="H78" s="113">
        <v>1</v>
      </c>
      <c r="I78" s="117" t="s">
        <v>245</v>
      </c>
      <c r="J78" s="262"/>
      <c r="K78" s="270"/>
      <c r="L78" s="286"/>
      <c r="M78" s="133" t="s">
        <v>247</v>
      </c>
      <c r="N78" s="114">
        <v>1999</v>
      </c>
      <c r="O78" s="114">
        <v>1999</v>
      </c>
      <c r="P78" s="113">
        <v>0.75</v>
      </c>
      <c r="Q78" s="117" t="s">
        <v>245</v>
      </c>
      <c r="R78" s="96"/>
      <c r="S78" s="97"/>
      <c r="T78" s="103"/>
      <c r="U78" s="136" t="e">
        <f ca="1">_xlfn._xlws.FILTER(_xlfn._xlws.FILTER(Table15[],(Table15[System-Owned Portion]&amp;Table15[Was Material Ever Previously Lead?]&amp;Table15[Customer-Owned Portion])=(D78&amp;E78&amp;M78)),{0,0,0,1})</f>
        <v>#NAME?</v>
      </c>
    </row>
    <row r="79" spans="1:21" ht="30" x14ac:dyDescent="0.25">
      <c r="A79" s="102" t="s">
        <v>455</v>
      </c>
      <c r="B79" s="96" t="s">
        <v>456</v>
      </c>
      <c r="C79" s="96" t="s">
        <v>402</v>
      </c>
      <c r="D79" s="104" t="s">
        <v>247</v>
      </c>
      <c r="E79" s="117" t="s">
        <v>81</v>
      </c>
      <c r="F79" s="96" t="s">
        <v>81</v>
      </c>
      <c r="G79" s="114">
        <v>1994</v>
      </c>
      <c r="H79" s="113">
        <v>1</v>
      </c>
      <c r="I79" s="117" t="s">
        <v>245</v>
      </c>
      <c r="J79" s="262"/>
      <c r="K79" s="270"/>
      <c r="L79" s="286"/>
      <c r="M79" s="133" t="s">
        <v>247</v>
      </c>
      <c r="N79" s="114">
        <v>1999</v>
      </c>
      <c r="O79" s="114">
        <v>1999</v>
      </c>
      <c r="P79" s="113">
        <v>0.75</v>
      </c>
      <c r="Q79" s="117" t="s">
        <v>245</v>
      </c>
      <c r="R79" s="96"/>
      <c r="S79" s="97"/>
      <c r="T79" s="103"/>
      <c r="U79" s="136" t="e">
        <f ca="1">_xlfn._xlws.FILTER(_xlfn._xlws.FILTER(Table15[],(Table15[System-Owned Portion]&amp;Table15[Was Material Ever Previously Lead?]&amp;Table15[Customer-Owned Portion])=(D79&amp;E79&amp;M79)),{0,0,0,1})</f>
        <v>#NAME?</v>
      </c>
    </row>
    <row r="80" spans="1:21" ht="30" x14ac:dyDescent="0.25">
      <c r="A80" s="102" t="s">
        <v>457</v>
      </c>
      <c r="B80" s="96" t="s">
        <v>458</v>
      </c>
      <c r="C80" s="96" t="s">
        <v>402</v>
      </c>
      <c r="D80" s="104" t="s">
        <v>247</v>
      </c>
      <c r="E80" s="117" t="s">
        <v>81</v>
      </c>
      <c r="F80" s="96" t="s">
        <v>81</v>
      </c>
      <c r="G80" s="114">
        <v>1994</v>
      </c>
      <c r="H80" s="113">
        <v>1</v>
      </c>
      <c r="I80" s="117" t="s">
        <v>245</v>
      </c>
      <c r="J80" s="262"/>
      <c r="K80" s="270"/>
      <c r="L80" s="286"/>
      <c r="M80" s="133" t="s">
        <v>247</v>
      </c>
      <c r="N80" s="114">
        <v>1998</v>
      </c>
      <c r="O80" s="114">
        <v>1998</v>
      </c>
      <c r="P80" s="113">
        <v>0.75</v>
      </c>
      <c r="Q80" s="117" t="s">
        <v>245</v>
      </c>
      <c r="R80" s="96"/>
      <c r="S80" s="97"/>
      <c r="T80" s="103"/>
      <c r="U80" s="136" t="e">
        <f ca="1">_xlfn._xlws.FILTER(_xlfn._xlws.FILTER(Table15[],(Table15[System-Owned Portion]&amp;Table15[Was Material Ever Previously Lead?]&amp;Table15[Customer-Owned Portion])=(D80&amp;E80&amp;M80)),{0,0,0,1})</f>
        <v>#NAME?</v>
      </c>
    </row>
    <row r="81" spans="1:21" ht="30" x14ac:dyDescent="0.25">
      <c r="A81" s="102" t="s">
        <v>459</v>
      </c>
      <c r="B81" s="96" t="s">
        <v>460</v>
      </c>
      <c r="C81" s="96" t="s">
        <v>402</v>
      </c>
      <c r="D81" s="104" t="s">
        <v>247</v>
      </c>
      <c r="E81" s="117" t="s">
        <v>81</v>
      </c>
      <c r="F81" s="96" t="s">
        <v>81</v>
      </c>
      <c r="G81" s="114">
        <v>1994</v>
      </c>
      <c r="H81" s="113">
        <v>1</v>
      </c>
      <c r="I81" s="117" t="s">
        <v>245</v>
      </c>
      <c r="J81" s="262"/>
      <c r="K81" s="270"/>
      <c r="L81" s="286"/>
      <c r="M81" s="133" t="s">
        <v>247</v>
      </c>
      <c r="N81" s="114">
        <v>1998</v>
      </c>
      <c r="O81" s="114">
        <v>1998</v>
      </c>
      <c r="P81" s="113">
        <v>0.75</v>
      </c>
      <c r="Q81" s="117" t="s">
        <v>245</v>
      </c>
      <c r="R81" s="96"/>
      <c r="S81" s="97"/>
      <c r="T81" s="103"/>
      <c r="U81" s="136" t="e">
        <f ca="1">_xlfn._xlws.FILTER(_xlfn._xlws.FILTER(Table15[],(Table15[System-Owned Portion]&amp;Table15[Was Material Ever Previously Lead?]&amp;Table15[Customer-Owned Portion])=(D81&amp;E81&amp;M81)),{0,0,0,1})</f>
        <v>#NAME?</v>
      </c>
    </row>
    <row r="82" spans="1:21" ht="30" x14ac:dyDescent="0.25">
      <c r="A82" s="102" t="s">
        <v>461</v>
      </c>
      <c r="B82" s="96" t="s">
        <v>462</v>
      </c>
      <c r="C82" s="96" t="s">
        <v>402</v>
      </c>
      <c r="D82" s="104" t="s">
        <v>247</v>
      </c>
      <c r="E82" s="117" t="s">
        <v>81</v>
      </c>
      <c r="F82" s="96" t="s">
        <v>81</v>
      </c>
      <c r="G82" s="114">
        <v>1994</v>
      </c>
      <c r="H82" s="113">
        <v>1</v>
      </c>
      <c r="I82" s="117" t="s">
        <v>245</v>
      </c>
      <c r="J82" s="262"/>
      <c r="K82" s="270"/>
      <c r="L82" s="286"/>
      <c r="M82" s="133" t="s">
        <v>247</v>
      </c>
      <c r="N82" s="114">
        <v>1998</v>
      </c>
      <c r="O82" s="114">
        <v>1998</v>
      </c>
      <c r="P82" s="113">
        <v>0.75</v>
      </c>
      <c r="Q82" s="117" t="s">
        <v>245</v>
      </c>
      <c r="R82" s="96"/>
      <c r="S82" s="97"/>
      <c r="T82" s="103"/>
      <c r="U82" s="136" t="e">
        <f ca="1">_xlfn._xlws.FILTER(_xlfn._xlws.FILTER(Table15[],(Table15[System-Owned Portion]&amp;Table15[Was Material Ever Previously Lead?]&amp;Table15[Customer-Owned Portion])=(D82&amp;E82&amp;M82)),{0,0,0,1})</f>
        <v>#NAME?</v>
      </c>
    </row>
    <row r="83" spans="1:21" ht="30" x14ac:dyDescent="0.25">
      <c r="A83" s="102" t="s">
        <v>463</v>
      </c>
      <c r="B83" s="96" t="s">
        <v>464</v>
      </c>
      <c r="C83" s="96" t="s">
        <v>402</v>
      </c>
      <c r="D83" s="104" t="s">
        <v>247</v>
      </c>
      <c r="E83" s="117" t="s">
        <v>81</v>
      </c>
      <c r="F83" s="96" t="s">
        <v>81</v>
      </c>
      <c r="G83" s="114">
        <v>1994</v>
      </c>
      <c r="H83" s="113">
        <v>1</v>
      </c>
      <c r="I83" s="117" t="s">
        <v>245</v>
      </c>
      <c r="J83" s="262"/>
      <c r="K83" s="270"/>
      <c r="L83" s="286"/>
      <c r="M83" s="133" t="s">
        <v>247</v>
      </c>
      <c r="N83" s="114">
        <v>1996</v>
      </c>
      <c r="O83" s="114">
        <v>1996</v>
      </c>
      <c r="P83" s="113">
        <v>0.75</v>
      </c>
      <c r="Q83" s="117" t="s">
        <v>245</v>
      </c>
      <c r="R83" s="96"/>
      <c r="S83" s="97"/>
      <c r="T83" s="103"/>
      <c r="U83" s="136" t="e">
        <f ca="1">_xlfn._xlws.FILTER(_xlfn._xlws.FILTER(Table15[],(Table15[System-Owned Portion]&amp;Table15[Was Material Ever Previously Lead?]&amp;Table15[Customer-Owned Portion])=(D83&amp;E83&amp;M83)),{0,0,0,1})</f>
        <v>#NAME?</v>
      </c>
    </row>
    <row r="84" spans="1:21" ht="30" x14ac:dyDescent="0.25">
      <c r="A84" s="102" t="s">
        <v>465</v>
      </c>
      <c r="B84" s="96" t="s">
        <v>466</v>
      </c>
      <c r="C84" s="96" t="s">
        <v>402</v>
      </c>
      <c r="D84" s="104" t="s">
        <v>247</v>
      </c>
      <c r="E84" s="117" t="s">
        <v>81</v>
      </c>
      <c r="F84" s="96" t="s">
        <v>81</v>
      </c>
      <c r="G84" s="114">
        <v>1994</v>
      </c>
      <c r="H84" s="113">
        <v>1</v>
      </c>
      <c r="I84" s="117" t="s">
        <v>245</v>
      </c>
      <c r="J84" s="262"/>
      <c r="K84" s="270"/>
      <c r="L84" s="286"/>
      <c r="M84" s="133" t="s">
        <v>247</v>
      </c>
      <c r="N84" s="114">
        <v>1996</v>
      </c>
      <c r="O84" s="114">
        <v>1996</v>
      </c>
      <c r="P84" s="113">
        <v>0.75</v>
      </c>
      <c r="Q84" s="117" t="s">
        <v>245</v>
      </c>
      <c r="R84" s="96"/>
      <c r="S84" s="97"/>
      <c r="T84" s="103"/>
      <c r="U84" s="136" t="e">
        <f ca="1">_xlfn._xlws.FILTER(_xlfn._xlws.FILTER(Table15[],(Table15[System-Owned Portion]&amp;Table15[Was Material Ever Previously Lead?]&amp;Table15[Customer-Owned Portion])=(D84&amp;E84&amp;M84)),{0,0,0,1})</f>
        <v>#NAME?</v>
      </c>
    </row>
    <row r="85" spans="1:21" ht="30" x14ac:dyDescent="0.25">
      <c r="A85" s="102" t="s">
        <v>467</v>
      </c>
      <c r="B85" s="96" t="s">
        <v>468</v>
      </c>
      <c r="C85" s="96" t="s">
        <v>402</v>
      </c>
      <c r="D85" s="104" t="s">
        <v>247</v>
      </c>
      <c r="E85" s="117" t="s">
        <v>81</v>
      </c>
      <c r="F85" s="96" t="s">
        <v>81</v>
      </c>
      <c r="G85" s="114">
        <v>1994</v>
      </c>
      <c r="H85" s="113">
        <v>1</v>
      </c>
      <c r="I85" s="117" t="s">
        <v>245</v>
      </c>
      <c r="J85" s="262"/>
      <c r="K85" s="270"/>
      <c r="L85" s="286"/>
      <c r="M85" s="133" t="s">
        <v>247</v>
      </c>
      <c r="N85" s="114">
        <v>1996</v>
      </c>
      <c r="O85" s="114">
        <v>1996</v>
      </c>
      <c r="P85" s="113">
        <v>0.75</v>
      </c>
      <c r="Q85" s="117" t="s">
        <v>245</v>
      </c>
      <c r="R85" s="96"/>
      <c r="S85" s="97"/>
      <c r="T85" s="103"/>
      <c r="U85" s="136" t="e">
        <f ca="1">_xlfn._xlws.FILTER(_xlfn._xlws.FILTER(Table15[],(Table15[System-Owned Portion]&amp;Table15[Was Material Ever Previously Lead?]&amp;Table15[Customer-Owned Portion])=(D85&amp;E85&amp;M85)),{0,0,0,1})</f>
        <v>#NAME?</v>
      </c>
    </row>
    <row r="86" spans="1:21" ht="30" x14ac:dyDescent="0.25">
      <c r="A86" s="102" t="s">
        <v>5002</v>
      </c>
      <c r="B86" s="96" t="s">
        <v>5005</v>
      </c>
      <c r="C86" s="96" t="s">
        <v>5004</v>
      </c>
      <c r="D86" s="104" t="s">
        <v>247</v>
      </c>
      <c r="E86" s="117" t="s">
        <v>81</v>
      </c>
      <c r="F86" s="96" t="s">
        <v>81</v>
      </c>
      <c r="G86" s="114">
        <v>1994</v>
      </c>
      <c r="H86" s="113">
        <v>2</v>
      </c>
      <c r="I86" s="117" t="s">
        <v>245</v>
      </c>
      <c r="J86" s="262"/>
      <c r="K86" s="270"/>
      <c r="L86" s="286"/>
      <c r="M86" s="133" t="s">
        <v>247</v>
      </c>
      <c r="N86" s="114">
        <v>1994</v>
      </c>
      <c r="O86" s="114">
        <v>1994</v>
      </c>
      <c r="P86" s="113">
        <v>2</v>
      </c>
      <c r="Q86" s="117" t="s">
        <v>245</v>
      </c>
      <c r="R86" s="96"/>
      <c r="S86" s="97"/>
      <c r="T86" s="103"/>
      <c r="U86" s="136" t="e">
        <f ca="1">_xlfn._xlws.FILTER(_xlfn._xlws.FILTER(Table15[],(Table15[System-Owned Portion]&amp;Table15[Was Material Ever Previously Lead?]&amp;Table15[Customer-Owned Portion])=(D86&amp;E86&amp;M86)),{0,0,0,1})</f>
        <v>#NAME?</v>
      </c>
    </row>
    <row r="87" spans="1:21" ht="30" x14ac:dyDescent="0.25">
      <c r="A87" s="102" t="s">
        <v>469</v>
      </c>
      <c r="B87" s="96" t="s">
        <v>470</v>
      </c>
      <c r="C87" s="96" t="s">
        <v>402</v>
      </c>
      <c r="D87" s="104" t="s">
        <v>247</v>
      </c>
      <c r="E87" s="117" t="s">
        <v>81</v>
      </c>
      <c r="F87" s="96" t="s">
        <v>81</v>
      </c>
      <c r="G87" s="114">
        <v>1994</v>
      </c>
      <c r="H87" s="113">
        <v>1</v>
      </c>
      <c r="I87" s="117" t="s">
        <v>245</v>
      </c>
      <c r="J87" s="262"/>
      <c r="K87" s="270"/>
      <c r="L87" s="286"/>
      <c r="M87" s="133" t="s">
        <v>247</v>
      </c>
      <c r="N87" s="114">
        <v>1996</v>
      </c>
      <c r="O87" s="114">
        <v>1996</v>
      </c>
      <c r="P87" s="113">
        <v>0.75</v>
      </c>
      <c r="Q87" s="117" t="s">
        <v>245</v>
      </c>
      <c r="R87" s="96"/>
      <c r="S87" s="97"/>
      <c r="T87" s="103"/>
      <c r="U87" s="136" t="e">
        <f ca="1">_xlfn._xlws.FILTER(_xlfn._xlws.FILTER(Table15[],(Table15[System-Owned Portion]&amp;Table15[Was Material Ever Previously Lead?]&amp;Table15[Customer-Owned Portion])=(D87&amp;E87&amp;M87)),{0,0,0,1})</f>
        <v>#NAME?</v>
      </c>
    </row>
    <row r="88" spans="1:21" ht="30" x14ac:dyDescent="0.25">
      <c r="A88" s="102" t="s">
        <v>471</v>
      </c>
      <c r="B88" s="96" t="s">
        <v>472</v>
      </c>
      <c r="C88" s="96" t="s">
        <v>402</v>
      </c>
      <c r="D88" s="104" t="s">
        <v>247</v>
      </c>
      <c r="E88" s="117" t="s">
        <v>81</v>
      </c>
      <c r="F88" s="96" t="s">
        <v>81</v>
      </c>
      <c r="G88" s="114">
        <v>1994</v>
      </c>
      <c r="H88" s="113">
        <v>1</v>
      </c>
      <c r="I88" s="117" t="s">
        <v>245</v>
      </c>
      <c r="J88" s="262"/>
      <c r="K88" s="270"/>
      <c r="L88" s="286"/>
      <c r="M88" s="133" t="s">
        <v>247</v>
      </c>
      <c r="N88" s="114">
        <v>1996</v>
      </c>
      <c r="O88" s="114">
        <v>1996</v>
      </c>
      <c r="P88" s="113">
        <v>0.75</v>
      </c>
      <c r="Q88" s="117" t="s">
        <v>245</v>
      </c>
      <c r="R88" s="96"/>
      <c r="S88" s="97"/>
      <c r="T88" s="103"/>
      <c r="U88" s="136" t="e">
        <f ca="1">_xlfn._xlws.FILTER(_xlfn._xlws.FILTER(Table15[],(Table15[System-Owned Portion]&amp;Table15[Was Material Ever Previously Lead?]&amp;Table15[Customer-Owned Portion])=(D88&amp;E88&amp;M88)),{0,0,0,1})</f>
        <v>#NAME?</v>
      </c>
    </row>
    <row r="89" spans="1:21" ht="30" x14ac:dyDescent="0.25">
      <c r="A89" s="102" t="s">
        <v>473</v>
      </c>
      <c r="B89" s="96" t="s">
        <v>474</v>
      </c>
      <c r="C89" s="96" t="s">
        <v>402</v>
      </c>
      <c r="D89" s="104" t="s">
        <v>247</v>
      </c>
      <c r="E89" s="117" t="s">
        <v>81</v>
      </c>
      <c r="F89" s="96" t="s">
        <v>81</v>
      </c>
      <c r="G89" s="114">
        <v>1994</v>
      </c>
      <c r="H89" s="113">
        <v>1</v>
      </c>
      <c r="I89" s="117" t="s">
        <v>245</v>
      </c>
      <c r="J89" s="262"/>
      <c r="K89" s="270"/>
      <c r="L89" s="286"/>
      <c r="M89" s="133" t="s">
        <v>247</v>
      </c>
      <c r="N89" s="114">
        <v>1996</v>
      </c>
      <c r="O89" s="114">
        <v>1996</v>
      </c>
      <c r="P89" s="113">
        <v>0.75</v>
      </c>
      <c r="Q89" s="117" t="s">
        <v>245</v>
      </c>
      <c r="R89" s="96"/>
      <c r="S89" s="97"/>
      <c r="T89" s="103"/>
      <c r="U89" s="136" t="e">
        <f ca="1">_xlfn._xlws.FILTER(_xlfn._xlws.FILTER(Table15[],(Table15[System-Owned Portion]&amp;Table15[Was Material Ever Previously Lead?]&amp;Table15[Customer-Owned Portion])=(D89&amp;E89&amp;M89)),{0,0,0,1})</f>
        <v>#NAME?</v>
      </c>
    </row>
    <row r="90" spans="1:21" ht="30" x14ac:dyDescent="0.25">
      <c r="A90" s="102" t="s">
        <v>475</v>
      </c>
      <c r="B90" s="96" t="s">
        <v>476</v>
      </c>
      <c r="C90" s="96" t="s">
        <v>402</v>
      </c>
      <c r="D90" s="104" t="s">
        <v>247</v>
      </c>
      <c r="E90" s="117" t="s">
        <v>81</v>
      </c>
      <c r="F90" s="96" t="s">
        <v>81</v>
      </c>
      <c r="G90" s="114">
        <v>1994</v>
      </c>
      <c r="H90" s="113">
        <v>1</v>
      </c>
      <c r="I90" s="117" t="s">
        <v>245</v>
      </c>
      <c r="J90" s="262"/>
      <c r="K90" s="270"/>
      <c r="L90" s="286"/>
      <c r="M90" s="133" t="s">
        <v>247</v>
      </c>
      <c r="N90" s="114">
        <v>1996</v>
      </c>
      <c r="O90" s="114">
        <v>1996</v>
      </c>
      <c r="P90" s="113">
        <v>0.75</v>
      </c>
      <c r="Q90" s="117" t="s">
        <v>245</v>
      </c>
      <c r="R90" s="96"/>
      <c r="S90" s="97"/>
      <c r="T90" s="103"/>
      <c r="U90" s="136" t="e">
        <f ca="1">_xlfn._xlws.FILTER(_xlfn._xlws.FILTER(Table15[],(Table15[System-Owned Portion]&amp;Table15[Was Material Ever Previously Lead?]&amp;Table15[Customer-Owned Portion])=(D90&amp;E90&amp;M90)),{0,0,0,1})</f>
        <v>#NAME?</v>
      </c>
    </row>
    <row r="91" spans="1:21" ht="30" x14ac:dyDescent="0.25">
      <c r="A91" s="102" t="s">
        <v>477</v>
      </c>
      <c r="B91" s="96" t="s">
        <v>478</v>
      </c>
      <c r="C91" s="96" t="s">
        <v>402</v>
      </c>
      <c r="D91" s="104" t="s">
        <v>247</v>
      </c>
      <c r="E91" s="117" t="s">
        <v>81</v>
      </c>
      <c r="F91" s="96" t="s">
        <v>81</v>
      </c>
      <c r="G91" s="114">
        <v>1994</v>
      </c>
      <c r="H91" s="113">
        <v>1</v>
      </c>
      <c r="I91" s="117" t="s">
        <v>245</v>
      </c>
      <c r="J91" s="262"/>
      <c r="K91" s="270"/>
      <c r="L91" s="286"/>
      <c r="M91" s="133" t="s">
        <v>247</v>
      </c>
      <c r="N91" s="114">
        <v>1996</v>
      </c>
      <c r="O91" s="114">
        <v>1996</v>
      </c>
      <c r="P91" s="113">
        <v>0.75</v>
      </c>
      <c r="Q91" s="117" t="s">
        <v>245</v>
      </c>
      <c r="R91" s="96"/>
      <c r="S91" s="97"/>
      <c r="T91" s="103"/>
      <c r="U91" s="136" t="e">
        <f ca="1">_xlfn._xlws.FILTER(_xlfn._xlws.FILTER(Table15[],(Table15[System-Owned Portion]&amp;Table15[Was Material Ever Previously Lead?]&amp;Table15[Customer-Owned Portion])=(D91&amp;E91&amp;M91)),{0,0,0,1})</f>
        <v>#NAME?</v>
      </c>
    </row>
    <row r="92" spans="1:21" ht="30" x14ac:dyDescent="0.25">
      <c r="A92" s="102" t="s">
        <v>479</v>
      </c>
      <c r="B92" s="96" t="s">
        <v>480</v>
      </c>
      <c r="C92" s="96" t="s">
        <v>402</v>
      </c>
      <c r="D92" s="104" t="s">
        <v>247</v>
      </c>
      <c r="E92" s="117" t="s">
        <v>81</v>
      </c>
      <c r="F92" s="96" t="s">
        <v>81</v>
      </c>
      <c r="G92" s="114">
        <v>1994</v>
      </c>
      <c r="H92" s="113">
        <v>1</v>
      </c>
      <c r="I92" s="117" t="s">
        <v>245</v>
      </c>
      <c r="J92" s="262"/>
      <c r="K92" s="270"/>
      <c r="L92" s="286"/>
      <c r="M92" s="133" t="s">
        <v>247</v>
      </c>
      <c r="N92" s="114">
        <v>1996</v>
      </c>
      <c r="O92" s="114">
        <v>1996</v>
      </c>
      <c r="P92" s="113">
        <v>0.75</v>
      </c>
      <c r="Q92" s="117" t="s">
        <v>245</v>
      </c>
      <c r="R92" s="96"/>
      <c r="S92" s="97"/>
      <c r="T92" s="103"/>
      <c r="U92" s="136" t="e">
        <f ca="1">_xlfn._xlws.FILTER(_xlfn._xlws.FILTER(Table15[],(Table15[System-Owned Portion]&amp;Table15[Was Material Ever Previously Lead?]&amp;Table15[Customer-Owned Portion])=(D92&amp;E92&amp;M92)),{0,0,0,1})</f>
        <v>#NAME?</v>
      </c>
    </row>
    <row r="93" spans="1:21" ht="30" x14ac:dyDescent="0.25">
      <c r="A93" s="102" t="s">
        <v>481</v>
      </c>
      <c r="B93" s="96" t="s">
        <v>482</v>
      </c>
      <c r="C93" s="96" t="s">
        <v>402</v>
      </c>
      <c r="D93" s="104" t="s">
        <v>247</v>
      </c>
      <c r="E93" s="117" t="s">
        <v>81</v>
      </c>
      <c r="F93" s="96" t="s">
        <v>81</v>
      </c>
      <c r="G93" s="114">
        <v>1994</v>
      </c>
      <c r="H93" s="113">
        <v>1</v>
      </c>
      <c r="I93" s="117" t="s">
        <v>245</v>
      </c>
      <c r="J93" s="262"/>
      <c r="K93" s="270"/>
      <c r="L93" s="286"/>
      <c r="M93" s="133" t="s">
        <v>247</v>
      </c>
      <c r="N93" s="114">
        <v>1997</v>
      </c>
      <c r="O93" s="114">
        <v>1997</v>
      </c>
      <c r="P93" s="113">
        <v>0.75</v>
      </c>
      <c r="Q93" s="117" t="s">
        <v>245</v>
      </c>
      <c r="R93" s="96"/>
      <c r="S93" s="97"/>
      <c r="T93" s="103"/>
      <c r="U93" s="136" t="e">
        <f ca="1">_xlfn._xlws.FILTER(_xlfn._xlws.FILTER(Table15[],(Table15[System-Owned Portion]&amp;Table15[Was Material Ever Previously Lead?]&amp;Table15[Customer-Owned Portion])=(D93&amp;E93&amp;M93)),{0,0,0,1})</f>
        <v>#NAME?</v>
      </c>
    </row>
    <row r="94" spans="1:21" ht="30" x14ac:dyDescent="0.25">
      <c r="A94" s="102" t="s">
        <v>483</v>
      </c>
      <c r="B94" s="96" t="s">
        <v>484</v>
      </c>
      <c r="C94" s="96" t="s">
        <v>402</v>
      </c>
      <c r="D94" s="104" t="s">
        <v>247</v>
      </c>
      <c r="E94" s="117" t="s">
        <v>81</v>
      </c>
      <c r="F94" s="96" t="s">
        <v>81</v>
      </c>
      <c r="G94" s="114">
        <v>1994</v>
      </c>
      <c r="H94" s="113">
        <v>1</v>
      </c>
      <c r="I94" s="117" t="s">
        <v>245</v>
      </c>
      <c r="J94" s="262"/>
      <c r="K94" s="270"/>
      <c r="L94" s="286"/>
      <c r="M94" s="133" t="s">
        <v>247</v>
      </c>
      <c r="N94" s="114">
        <v>1997</v>
      </c>
      <c r="O94" s="114">
        <v>1997</v>
      </c>
      <c r="P94" s="113">
        <v>0.75</v>
      </c>
      <c r="Q94" s="117" t="s">
        <v>245</v>
      </c>
      <c r="R94" s="96"/>
      <c r="S94" s="97"/>
      <c r="T94" s="103"/>
      <c r="U94" s="136" t="e">
        <f ca="1">_xlfn._xlws.FILTER(_xlfn._xlws.FILTER(Table15[],(Table15[System-Owned Portion]&amp;Table15[Was Material Ever Previously Lead?]&amp;Table15[Customer-Owned Portion])=(D94&amp;E94&amp;M94)),{0,0,0,1})</f>
        <v>#NAME?</v>
      </c>
    </row>
    <row r="95" spans="1:21" ht="30" x14ac:dyDescent="0.25">
      <c r="A95" s="102" t="s">
        <v>5009</v>
      </c>
      <c r="B95" s="96" t="s">
        <v>5011</v>
      </c>
      <c r="C95" s="96" t="s">
        <v>5004</v>
      </c>
      <c r="D95" s="104" t="s">
        <v>247</v>
      </c>
      <c r="E95" s="117" t="s">
        <v>81</v>
      </c>
      <c r="F95" s="96" t="s">
        <v>81</v>
      </c>
      <c r="G95" s="114">
        <v>1994</v>
      </c>
      <c r="H95" s="113">
        <v>2</v>
      </c>
      <c r="I95" s="117" t="s">
        <v>245</v>
      </c>
      <c r="J95" s="262"/>
      <c r="K95" s="270"/>
      <c r="L95" s="286"/>
      <c r="M95" s="133" t="s">
        <v>247</v>
      </c>
      <c r="N95" s="114">
        <v>1994</v>
      </c>
      <c r="O95" s="114">
        <v>1994</v>
      </c>
      <c r="P95" s="113">
        <v>2</v>
      </c>
      <c r="Q95" s="117" t="s">
        <v>245</v>
      </c>
      <c r="R95" s="96"/>
      <c r="S95" s="97"/>
      <c r="T95" s="103"/>
      <c r="U95" s="136" t="e">
        <f ca="1">_xlfn._xlws.FILTER(_xlfn._xlws.FILTER(Table15[],(Table15[System-Owned Portion]&amp;Table15[Was Material Ever Previously Lead?]&amp;Table15[Customer-Owned Portion])=(D95&amp;E95&amp;M95)),{0,0,0,1})</f>
        <v>#NAME?</v>
      </c>
    </row>
    <row r="96" spans="1:21" ht="30" x14ac:dyDescent="0.25">
      <c r="A96" s="102" t="s">
        <v>5010</v>
      </c>
      <c r="B96" s="96" t="s">
        <v>5012</v>
      </c>
      <c r="C96" s="96" t="s">
        <v>5004</v>
      </c>
      <c r="D96" s="104" t="s">
        <v>247</v>
      </c>
      <c r="E96" s="117" t="s">
        <v>81</v>
      </c>
      <c r="F96" s="96" t="s">
        <v>81</v>
      </c>
      <c r="G96" s="114">
        <v>1994</v>
      </c>
      <c r="H96" s="113">
        <v>2</v>
      </c>
      <c r="I96" s="117" t="s">
        <v>245</v>
      </c>
      <c r="J96" s="262"/>
      <c r="K96" s="270"/>
      <c r="L96" s="286"/>
      <c r="M96" s="133" t="s">
        <v>247</v>
      </c>
      <c r="N96" s="114">
        <v>1994</v>
      </c>
      <c r="O96" s="114">
        <v>1994</v>
      </c>
      <c r="P96" s="113">
        <v>2</v>
      </c>
      <c r="Q96" s="117" t="s">
        <v>245</v>
      </c>
      <c r="R96" s="96"/>
      <c r="S96" s="97"/>
      <c r="T96" s="103"/>
      <c r="U96" s="136" t="e">
        <f ca="1">_xlfn._xlws.FILTER(_xlfn._xlws.FILTER(Table15[],(Table15[System-Owned Portion]&amp;Table15[Was Material Ever Previously Lead?]&amp;Table15[Customer-Owned Portion])=(D96&amp;E96&amp;M96)),{0,0,0,1})</f>
        <v>#NAME?</v>
      </c>
    </row>
    <row r="97" spans="1:21" ht="30" x14ac:dyDescent="0.25">
      <c r="A97" s="102" t="s">
        <v>485</v>
      </c>
      <c r="B97" s="96" t="s">
        <v>486</v>
      </c>
      <c r="C97" s="96" t="s">
        <v>402</v>
      </c>
      <c r="D97" s="104" t="s">
        <v>247</v>
      </c>
      <c r="E97" s="117" t="s">
        <v>81</v>
      </c>
      <c r="F97" s="96" t="s">
        <v>81</v>
      </c>
      <c r="G97" s="114">
        <v>1994</v>
      </c>
      <c r="H97" s="113">
        <v>1</v>
      </c>
      <c r="I97" s="117" t="s">
        <v>245</v>
      </c>
      <c r="J97" s="262"/>
      <c r="K97" s="270"/>
      <c r="L97" s="286"/>
      <c r="M97" s="133" t="s">
        <v>247</v>
      </c>
      <c r="N97" s="114">
        <v>1997</v>
      </c>
      <c r="O97" s="114">
        <v>1997</v>
      </c>
      <c r="P97" s="113">
        <v>0.75</v>
      </c>
      <c r="Q97" s="117" t="s">
        <v>245</v>
      </c>
      <c r="R97" s="96"/>
      <c r="S97" s="97"/>
      <c r="T97" s="103"/>
      <c r="U97" s="136" t="e">
        <f ca="1">_xlfn._xlws.FILTER(_xlfn._xlws.FILTER(Table15[],(Table15[System-Owned Portion]&amp;Table15[Was Material Ever Previously Lead?]&amp;Table15[Customer-Owned Portion])=(D97&amp;E97&amp;M97)),{0,0,0,1})</f>
        <v>#NAME?</v>
      </c>
    </row>
    <row r="98" spans="1:21" ht="30" x14ac:dyDescent="0.25">
      <c r="A98" s="102" t="s">
        <v>487</v>
      </c>
      <c r="B98" s="96" t="s">
        <v>488</v>
      </c>
      <c r="C98" s="96" t="s">
        <v>402</v>
      </c>
      <c r="D98" s="104" t="s">
        <v>247</v>
      </c>
      <c r="E98" s="117" t="s">
        <v>81</v>
      </c>
      <c r="F98" s="96" t="s">
        <v>81</v>
      </c>
      <c r="G98" s="114">
        <v>1994</v>
      </c>
      <c r="H98" s="113">
        <v>1</v>
      </c>
      <c r="I98" s="117" t="s">
        <v>245</v>
      </c>
      <c r="J98" s="262"/>
      <c r="K98" s="270"/>
      <c r="L98" s="286"/>
      <c r="M98" s="133" t="s">
        <v>247</v>
      </c>
      <c r="N98" s="114">
        <v>1997</v>
      </c>
      <c r="O98" s="114">
        <v>1997</v>
      </c>
      <c r="P98" s="113">
        <v>0.75</v>
      </c>
      <c r="Q98" s="117" t="s">
        <v>245</v>
      </c>
      <c r="R98" s="96"/>
      <c r="S98" s="97"/>
      <c r="T98" s="103"/>
      <c r="U98" s="136" t="e">
        <f ca="1">_xlfn._xlws.FILTER(_xlfn._xlws.FILTER(Table15[],(Table15[System-Owned Portion]&amp;Table15[Was Material Ever Previously Lead?]&amp;Table15[Customer-Owned Portion])=(D98&amp;E98&amp;M98)),{0,0,0,1})</f>
        <v>#NAME?</v>
      </c>
    </row>
    <row r="99" spans="1:21" ht="30" x14ac:dyDescent="0.25">
      <c r="A99" s="102" t="s">
        <v>489</v>
      </c>
      <c r="B99" s="96" t="s">
        <v>490</v>
      </c>
      <c r="C99" s="96" t="s">
        <v>402</v>
      </c>
      <c r="D99" s="104" t="s">
        <v>247</v>
      </c>
      <c r="E99" s="117" t="s">
        <v>81</v>
      </c>
      <c r="F99" s="96" t="s">
        <v>81</v>
      </c>
      <c r="G99" s="114">
        <v>1994</v>
      </c>
      <c r="H99" s="113">
        <v>1</v>
      </c>
      <c r="I99" s="117" t="s">
        <v>245</v>
      </c>
      <c r="J99" s="262"/>
      <c r="K99" s="270"/>
      <c r="L99" s="286"/>
      <c r="M99" s="133" t="s">
        <v>247</v>
      </c>
      <c r="N99" s="114">
        <v>1997</v>
      </c>
      <c r="O99" s="114">
        <v>1997</v>
      </c>
      <c r="P99" s="113">
        <v>0.75</v>
      </c>
      <c r="Q99" s="117" t="s">
        <v>245</v>
      </c>
      <c r="R99" s="96"/>
      <c r="S99" s="97"/>
      <c r="T99" s="103"/>
      <c r="U99" s="136" t="e">
        <f ca="1">_xlfn._xlws.FILTER(_xlfn._xlws.FILTER(Table15[],(Table15[System-Owned Portion]&amp;Table15[Was Material Ever Previously Lead?]&amp;Table15[Customer-Owned Portion])=(D99&amp;E99&amp;M99)),{0,0,0,1})</f>
        <v>#NAME?</v>
      </c>
    </row>
    <row r="100" spans="1:21" ht="30" x14ac:dyDescent="0.25">
      <c r="A100" s="102" t="s">
        <v>491</v>
      </c>
      <c r="B100" s="96" t="s">
        <v>492</v>
      </c>
      <c r="C100" s="96" t="s">
        <v>402</v>
      </c>
      <c r="D100" s="104" t="s">
        <v>247</v>
      </c>
      <c r="E100" s="117" t="s">
        <v>81</v>
      </c>
      <c r="F100" s="96" t="s">
        <v>81</v>
      </c>
      <c r="G100" s="114">
        <v>1994</v>
      </c>
      <c r="H100" s="113">
        <v>1</v>
      </c>
      <c r="I100" s="117" t="s">
        <v>245</v>
      </c>
      <c r="J100" s="262"/>
      <c r="K100" s="270"/>
      <c r="L100" s="286"/>
      <c r="M100" s="133" t="s">
        <v>247</v>
      </c>
      <c r="N100" s="114">
        <v>1997</v>
      </c>
      <c r="O100" s="114">
        <v>1997</v>
      </c>
      <c r="P100" s="113">
        <v>0.75</v>
      </c>
      <c r="Q100" s="117" t="s">
        <v>245</v>
      </c>
      <c r="R100" s="96"/>
      <c r="S100" s="97"/>
      <c r="T100" s="103"/>
      <c r="U100" s="136" t="e">
        <f ca="1">_xlfn._xlws.FILTER(_xlfn._xlws.FILTER(Table15[],(Table15[System-Owned Portion]&amp;Table15[Was Material Ever Previously Lead?]&amp;Table15[Customer-Owned Portion])=(D100&amp;E100&amp;M100)),{0,0,0,1})</f>
        <v>#NAME?</v>
      </c>
    </row>
    <row r="101" spans="1:21" ht="30" x14ac:dyDescent="0.25">
      <c r="A101" s="102" t="s">
        <v>5008</v>
      </c>
      <c r="B101" s="96" t="s">
        <v>5013</v>
      </c>
      <c r="C101" s="96" t="s">
        <v>5004</v>
      </c>
      <c r="D101" s="104" t="s">
        <v>247</v>
      </c>
      <c r="E101" s="117" t="s">
        <v>81</v>
      </c>
      <c r="F101" s="96" t="s">
        <v>81</v>
      </c>
      <c r="G101" s="114">
        <v>1994</v>
      </c>
      <c r="H101" s="113">
        <v>1.5</v>
      </c>
      <c r="I101" s="117" t="s">
        <v>245</v>
      </c>
      <c r="J101" s="262"/>
      <c r="K101" s="270"/>
      <c r="L101" s="286"/>
      <c r="M101" s="133" t="s">
        <v>247</v>
      </c>
      <c r="N101" s="114">
        <v>1994</v>
      </c>
      <c r="O101" s="114">
        <v>1994</v>
      </c>
      <c r="P101" s="113">
        <v>1.5</v>
      </c>
      <c r="Q101" s="117" t="s">
        <v>245</v>
      </c>
      <c r="R101" s="96"/>
      <c r="S101" s="97"/>
      <c r="T101" s="103"/>
      <c r="U101" s="136" t="e">
        <f ca="1">_xlfn._xlws.FILTER(_xlfn._xlws.FILTER(Table15[],(Table15[System-Owned Portion]&amp;Table15[Was Material Ever Previously Lead?]&amp;Table15[Customer-Owned Portion])=(D101&amp;E101&amp;M101)),{0,0,0,1})</f>
        <v>#NAME?</v>
      </c>
    </row>
    <row r="102" spans="1:21" ht="30" x14ac:dyDescent="0.25">
      <c r="A102" s="102" t="s">
        <v>493</v>
      </c>
      <c r="B102" s="96" t="s">
        <v>494</v>
      </c>
      <c r="C102" s="96" t="s">
        <v>402</v>
      </c>
      <c r="D102" s="104" t="s">
        <v>247</v>
      </c>
      <c r="E102" s="117" t="s">
        <v>81</v>
      </c>
      <c r="F102" s="96" t="s">
        <v>81</v>
      </c>
      <c r="G102" s="114">
        <v>1994</v>
      </c>
      <c r="H102" s="113">
        <v>0.75</v>
      </c>
      <c r="I102" s="117" t="s">
        <v>245</v>
      </c>
      <c r="J102" s="262"/>
      <c r="K102" s="270"/>
      <c r="L102" s="286"/>
      <c r="M102" s="133" t="s">
        <v>247</v>
      </c>
      <c r="N102" s="114">
        <v>1996</v>
      </c>
      <c r="O102" s="114">
        <v>1996</v>
      </c>
      <c r="P102" s="113">
        <v>0.75</v>
      </c>
      <c r="Q102" s="117" t="s">
        <v>245</v>
      </c>
      <c r="R102" s="96"/>
      <c r="S102" s="97"/>
      <c r="T102" s="103"/>
      <c r="U102" s="136" t="e">
        <f ca="1">_xlfn._xlws.FILTER(_xlfn._xlws.FILTER(Table15[],(Table15[System-Owned Portion]&amp;Table15[Was Material Ever Previously Lead?]&amp;Table15[Customer-Owned Portion])=(D102&amp;E102&amp;M102)),{0,0,0,1})</f>
        <v>#NAME?</v>
      </c>
    </row>
    <row r="103" spans="1:21" ht="30" x14ac:dyDescent="0.25">
      <c r="A103" s="102" t="s">
        <v>495</v>
      </c>
      <c r="B103" s="96" t="s">
        <v>496</v>
      </c>
      <c r="C103" s="96" t="s">
        <v>402</v>
      </c>
      <c r="D103" s="104" t="s">
        <v>247</v>
      </c>
      <c r="E103" s="117" t="s">
        <v>81</v>
      </c>
      <c r="F103" s="96" t="s">
        <v>81</v>
      </c>
      <c r="G103" s="114">
        <v>1994</v>
      </c>
      <c r="H103" s="113">
        <v>1</v>
      </c>
      <c r="I103" s="117" t="s">
        <v>245</v>
      </c>
      <c r="J103" s="262"/>
      <c r="K103" s="270"/>
      <c r="L103" s="286"/>
      <c r="M103" s="133" t="s">
        <v>247</v>
      </c>
      <c r="N103" s="114">
        <v>1996</v>
      </c>
      <c r="O103" s="114">
        <v>1996</v>
      </c>
      <c r="P103" s="113">
        <v>0.75</v>
      </c>
      <c r="Q103" s="117" t="s">
        <v>245</v>
      </c>
      <c r="R103" s="96"/>
      <c r="S103" s="97"/>
      <c r="T103" s="103"/>
      <c r="U103" s="136" t="e">
        <f ca="1">_xlfn._xlws.FILTER(_xlfn._xlws.FILTER(Table15[],(Table15[System-Owned Portion]&amp;Table15[Was Material Ever Previously Lead?]&amp;Table15[Customer-Owned Portion])=(D103&amp;E103&amp;M103)),{0,0,0,1})</f>
        <v>#NAME?</v>
      </c>
    </row>
    <row r="104" spans="1:21" ht="30" x14ac:dyDescent="0.25">
      <c r="A104" s="102" t="s">
        <v>497</v>
      </c>
      <c r="B104" s="96" t="s">
        <v>498</v>
      </c>
      <c r="C104" s="96" t="s">
        <v>402</v>
      </c>
      <c r="D104" s="104" t="s">
        <v>247</v>
      </c>
      <c r="E104" s="117" t="s">
        <v>81</v>
      </c>
      <c r="F104" s="96" t="s">
        <v>81</v>
      </c>
      <c r="G104" s="114">
        <v>1994</v>
      </c>
      <c r="H104" s="113">
        <v>1</v>
      </c>
      <c r="I104" s="117" t="s">
        <v>245</v>
      </c>
      <c r="J104" s="262"/>
      <c r="K104" s="270"/>
      <c r="L104" s="286"/>
      <c r="M104" s="133" t="s">
        <v>247</v>
      </c>
      <c r="N104" s="114">
        <v>1996</v>
      </c>
      <c r="O104" s="114">
        <v>1996</v>
      </c>
      <c r="P104" s="113">
        <v>0.75</v>
      </c>
      <c r="Q104" s="117" t="s">
        <v>245</v>
      </c>
      <c r="R104" s="96"/>
      <c r="S104" s="97"/>
      <c r="T104" s="103"/>
      <c r="U104" s="136" t="e">
        <f ca="1">_xlfn._xlws.FILTER(_xlfn._xlws.FILTER(Table15[],(Table15[System-Owned Portion]&amp;Table15[Was Material Ever Previously Lead?]&amp;Table15[Customer-Owned Portion])=(D104&amp;E104&amp;M104)),{0,0,0,1})</f>
        <v>#NAME?</v>
      </c>
    </row>
    <row r="105" spans="1:21" ht="30" x14ac:dyDescent="0.25">
      <c r="A105" s="102" t="s">
        <v>499</v>
      </c>
      <c r="B105" s="96" t="s">
        <v>500</v>
      </c>
      <c r="C105" s="96" t="s">
        <v>402</v>
      </c>
      <c r="D105" s="104" t="s">
        <v>247</v>
      </c>
      <c r="E105" s="117" t="s">
        <v>81</v>
      </c>
      <c r="F105" s="96" t="s">
        <v>81</v>
      </c>
      <c r="G105" s="114">
        <v>1994</v>
      </c>
      <c r="H105" s="113">
        <v>1</v>
      </c>
      <c r="I105" s="117" t="s">
        <v>245</v>
      </c>
      <c r="J105" s="262"/>
      <c r="K105" s="270"/>
      <c r="L105" s="286"/>
      <c r="M105" s="133" t="s">
        <v>247</v>
      </c>
      <c r="N105" s="114">
        <v>1996</v>
      </c>
      <c r="O105" s="114">
        <v>1996</v>
      </c>
      <c r="P105" s="113">
        <v>0.75</v>
      </c>
      <c r="Q105" s="117" t="s">
        <v>245</v>
      </c>
      <c r="R105" s="96"/>
      <c r="S105" s="97"/>
      <c r="T105" s="103"/>
      <c r="U105" s="136" t="e">
        <f ca="1">_xlfn._xlws.FILTER(_xlfn._xlws.FILTER(Table15[],(Table15[System-Owned Portion]&amp;Table15[Was Material Ever Previously Lead?]&amp;Table15[Customer-Owned Portion])=(D105&amp;E105&amp;M105)),{0,0,0,1})</f>
        <v>#NAME?</v>
      </c>
    </row>
    <row r="106" spans="1:21" ht="30" x14ac:dyDescent="0.25">
      <c r="A106" s="102" t="s">
        <v>501</v>
      </c>
      <c r="B106" s="96" t="s">
        <v>502</v>
      </c>
      <c r="C106" s="96" t="s">
        <v>402</v>
      </c>
      <c r="D106" s="104" t="s">
        <v>247</v>
      </c>
      <c r="E106" s="117" t="s">
        <v>81</v>
      </c>
      <c r="F106" s="96" t="s">
        <v>81</v>
      </c>
      <c r="G106" s="114">
        <v>1994</v>
      </c>
      <c r="H106" s="113">
        <v>1</v>
      </c>
      <c r="I106" s="117" t="s">
        <v>245</v>
      </c>
      <c r="J106" s="262"/>
      <c r="K106" s="270"/>
      <c r="L106" s="286"/>
      <c r="M106" s="133" t="s">
        <v>247</v>
      </c>
      <c r="N106" s="114">
        <v>1997</v>
      </c>
      <c r="O106" s="114">
        <v>1997</v>
      </c>
      <c r="P106" s="113">
        <v>0.75</v>
      </c>
      <c r="Q106" s="117" t="s">
        <v>245</v>
      </c>
      <c r="R106" s="96"/>
      <c r="S106" s="97"/>
      <c r="T106" s="103"/>
      <c r="U106" s="136" t="e">
        <f ca="1">_xlfn._xlws.FILTER(_xlfn._xlws.FILTER(Table15[],(Table15[System-Owned Portion]&amp;Table15[Was Material Ever Previously Lead?]&amp;Table15[Customer-Owned Portion])=(D106&amp;E106&amp;M106)),{0,0,0,1})</f>
        <v>#NAME?</v>
      </c>
    </row>
    <row r="107" spans="1:21" ht="30" x14ac:dyDescent="0.25">
      <c r="A107" s="102" t="s">
        <v>503</v>
      </c>
      <c r="B107" s="96" t="s">
        <v>504</v>
      </c>
      <c r="C107" s="96" t="s">
        <v>402</v>
      </c>
      <c r="D107" s="104" t="s">
        <v>247</v>
      </c>
      <c r="E107" s="117" t="s">
        <v>81</v>
      </c>
      <c r="F107" s="96" t="s">
        <v>81</v>
      </c>
      <c r="G107" s="114">
        <v>1994</v>
      </c>
      <c r="H107" s="113">
        <v>1</v>
      </c>
      <c r="I107" s="117" t="s">
        <v>245</v>
      </c>
      <c r="J107" s="262"/>
      <c r="K107" s="270"/>
      <c r="L107" s="286"/>
      <c r="M107" s="133" t="s">
        <v>247</v>
      </c>
      <c r="N107" s="114">
        <v>1997</v>
      </c>
      <c r="O107" s="114">
        <v>1997</v>
      </c>
      <c r="P107" s="113">
        <v>0.75</v>
      </c>
      <c r="Q107" s="117" t="s">
        <v>245</v>
      </c>
      <c r="R107" s="96"/>
      <c r="S107" s="97"/>
      <c r="T107" s="103"/>
      <c r="U107" s="136" t="e">
        <f ca="1">_xlfn._xlws.FILTER(_xlfn._xlws.FILTER(Table15[],(Table15[System-Owned Portion]&amp;Table15[Was Material Ever Previously Lead?]&amp;Table15[Customer-Owned Portion])=(D107&amp;E107&amp;M107)),{0,0,0,1})</f>
        <v>#NAME?</v>
      </c>
    </row>
    <row r="108" spans="1:21" ht="30" x14ac:dyDescent="0.25">
      <c r="A108" s="102" t="s">
        <v>505</v>
      </c>
      <c r="B108" s="96" t="s">
        <v>506</v>
      </c>
      <c r="C108" s="96" t="s">
        <v>402</v>
      </c>
      <c r="D108" s="104" t="s">
        <v>247</v>
      </c>
      <c r="E108" s="117" t="s">
        <v>81</v>
      </c>
      <c r="F108" s="96" t="s">
        <v>81</v>
      </c>
      <c r="G108" s="114">
        <v>1994</v>
      </c>
      <c r="H108" s="113">
        <v>1</v>
      </c>
      <c r="I108" s="117" t="s">
        <v>245</v>
      </c>
      <c r="J108" s="262"/>
      <c r="K108" s="270"/>
      <c r="L108" s="286"/>
      <c r="M108" s="133" t="s">
        <v>247</v>
      </c>
      <c r="N108" s="114">
        <v>1997</v>
      </c>
      <c r="O108" s="114">
        <v>1997</v>
      </c>
      <c r="P108" s="113">
        <v>0.75</v>
      </c>
      <c r="Q108" s="117" t="s">
        <v>245</v>
      </c>
      <c r="R108" s="96"/>
      <c r="S108" s="97"/>
      <c r="T108" s="103"/>
      <c r="U108" s="136" t="e">
        <f ca="1">_xlfn._xlws.FILTER(_xlfn._xlws.FILTER(Table15[],(Table15[System-Owned Portion]&amp;Table15[Was Material Ever Previously Lead?]&amp;Table15[Customer-Owned Portion])=(D108&amp;E108&amp;M108)),{0,0,0,1})</f>
        <v>#NAME?</v>
      </c>
    </row>
    <row r="109" spans="1:21" ht="30" x14ac:dyDescent="0.25">
      <c r="A109" s="102" t="s">
        <v>507</v>
      </c>
      <c r="B109" s="96" t="s">
        <v>508</v>
      </c>
      <c r="C109" s="96" t="s">
        <v>402</v>
      </c>
      <c r="D109" s="104" t="s">
        <v>247</v>
      </c>
      <c r="E109" s="117" t="s">
        <v>81</v>
      </c>
      <c r="F109" s="96" t="s">
        <v>81</v>
      </c>
      <c r="G109" s="114">
        <v>1994</v>
      </c>
      <c r="H109" s="113">
        <v>1</v>
      </c>
      <c r="I109" s="117" t="s">
        <v>245</v>
      </c>
      <c r="J109" s="262"/>
      <c r="K109" s="270"/>
      <c r="L109" s="286"/>
      <c r="M109" s="133" t="s">
        <v>247</v>
      </c>
      <c r="N109" s="114">
        <v>1997</v>
      </c>
      <c r="O109" s="114">
        <v>1997</v>
      </c>
      <c r="P109" s="113">
        <v>0.75</v>
      </c>
      <c r="Q109" s="117" t="s">
        <v>245</v>
      </c>
      <c r="R109" s="96"/>
      <c r="S109" s="97"/>
      <c r="T109" s="103"/>
      <c r="U109" s="136" t="e">
        <f ca="1">_xlfn._xlws.FILTER(_xlfn._xlws.FILTER(Table15[],(Table15[System-Owned Portion]&amp;Table15[Was Material Ever Previously Lead?]&amp;Table15[Customer-Owned Portion])=(D109&amp;E109&amp;M109)),{0,0,0,1})</f>
        <v>#NAME?</v>
      </c>
    </row>
    <row r="110" spans="1:21" ht="30" x14ac:dyDescent="0.25">
      <c r="A110" s="102" t="s">
        <v>509</v>
      </c>
      <c r="B110" s="96" t="s">
        <v>510</v>
      </c>
      <c r="C110" s="96" t="s">
        <v>402</v>
      </c>
      <c r="D110" s="104" t="s">
        <v>247</v>
      </c>
      <c r="E110" s="117" t="s">
        <v>81</v>
      </c>
      <c r="F110" s="96" t="s">
        <v>81</v>
      </c>
      <c r="G110" s="114">
        <v>1994</v>
      </c>
      <c r="H110" s="113">
        <v>1</v>
      </c>
      <c r="I110" s="117" t="s">
        <v>245</v>
      </c>
      <c r="J110" s="262"/>
      <c r="K110" s="270"/>
      <c r="L110" s="286"/>
      <c r="M110" s="133" t="s">
        <v>247</v>
      </c>
      <c r="N110" s="114">
        <v>1997</v>
      </c>
      <c r="O110" s="114">
        <v>1997</v>
      </c>
      <c r="P110" s="113">
        <v>0.75</v>
      </c>
      <c r="Q110" s="117" t="s">
        <v>245</v>
      </c>
      <c r="R110" s="96"/>
      <c r="S110" s="97"/>
      <c r="T110" s="103"/>
      <c r="U110" s="136" t="e">
        <f ca="1">_xlfn._xlws.FILTER(_xlfn._xlws.FILTER(Table15[],(Table15[System-Owned Portion]&amp;Table15[Was Material Ever Previously Lead?]&amp;Table15[Customer-Owned Portion])=(D110&amp;E110&amp;M110)),{0,0,0,1})</f>
        <v>#NAME?</v>
      </c>
    </row>
    <row r="111" spans="1:21" ht="30" x14ac:dyDescent="0.25">
      <c r="A111" s="102" t="s">
        <v>511</v>
      </c>
      <c r="B111" s="96" t="s">
        <v>512</v>
      </c>
      <c r="C111" s="96" t="s">
        <v>402</v>
      </c>
      <c r="D111" s="104" t="s">
        <v>247</v>
      </c>
      <c r="E111" s="117" t="s">
        <v>81</v>
      </c>
      <c r="F111" s="96" t="s">
        <v>81</v>
      </c>
      <c r="G111" s="114">
        <v>1994</v>
      </c>
      <c r="H111" s="113">
        <v>0.75</v>
      </c>
      <c r="I111" s="117" t="s">
        <v>245</v>
      </c>
      <c r="J111" s="262"/>
      <c r="K111" s="270"/>
      <c r="L111" s="286"/>
      <c r="M111" s="133" t="s">
        <v>247</v>
      </c>
      <c r="N111" s="114">
        <v>1997</v>
      </c>
      <c r="O111" s="114">
        <v>1997</v>
      </c>
      <c r="P111" s="113">
        <v>0.75</v>
      </c>
      <c r="Q111" s="117" t="s">
        <v>245</v>
      </c>
      <c r="R111" s="96"/>
      <c r="S111" s="97"/>
      <c r="T111" s="103"/>
      <c r="U111" s="136" t="e">
        <f ca="1">_xlfn._xlws.FILTER(_xlfn._xlws.FILTER(Table15[],(Table15[System-Owned Portion]&amp;Table15[Was Material Ever Previously Lead?]&amp;Table15[Customer-Owned Portion])=(D111&amp;E111&amp;M111)),{0,0,0,1})</f>
        <v>#NAME?</v>
      </c>
    </row>
    <row r="112" spans="1:21" ht="30" x14ac:dyDescent="0.25">
      <c r="A112" s="102" t="s">
        <v>513</v>
      </c>
      <c r="B112" s="96" t="s">
        <v>514</v>
      </c>
      <c r="C112" s="96" t="s">
        <v>402</v>
      </c>
      <c r="D112" s="104" t="s">
        <v>247</v>
      </c>
      <c r="E112" s="117" t="s">
        <v>81</v>
      </c>
      <c r="F112" s="96" t="s">
        <v>81</v>
      </c>
      <c r="G112" s="114">
        <v>1994</v>
      </c>
      <c r="H112" s="113">
        <v>1</v>
      </c>
      <c r="I112" s="117" t="s">
        <v>245</v>
      </c>
      <c r="J112" s="262"/>
      <c r="K112" s="270"/>
      <c r="L112" s="286"/>
      <c r="M112" s="133" t="s">
        <v>247</v>
      </c>
      <c r="N112" s="114">
        <v>1996</v>
      </c>
      <c r="O112" s="114">
        <v>1996</v>
      </c>
      <c r="P112" s="113">
        <v>0.75</v>
      </c>
      <c r="Q112" s="117" t="s">
        <v>245</v>
      </c>
      <c r="R112" s="96"/>
      <c r="S112" s="97"/>
      <c r="T112" s="103"/>
      <c r="U112" s="136" t="e">
        <f ca="1">_xlfn._xlws.FILTER(_xlfn._xlws.FILTER(Table15[],(Table15[System-Owned Portion]&amp;Table15[Was Material Ever Previously Lead?]&amp;Table15[Customer-Owned Portion])=(D112&amp;E112&amp;M112)),{0,0,0,1})</f>
        <v>#NAME?</v>
      </c>
    </row>
    <row r="113" spans="1:21" ht="30" x14ac:dyDescent="0.25">
      <c r="A113" s="102" t="s">
        <v>515</v>
      </c>
      <c r="B113" s="96" t="s">
        <v>516</v>
      </c>
      <c r="C113" s="96" t="s">
        <v>402</v>
      </c>
      <c r="D113" s="104" t="s">
        <v>247</v>
      </c>
      <c r="E113" s="117" t="s">
        <v>81</v>
      </c>
      <c r="F113" s="96" t="s">
        <v>81</v>
      </c>
      <c r="G113" s="114">
        <v>1994</v>
      </c>
      <c r="H113" s="113">
        <v>1</v>
      </c>
      <c r="I113" s="117" t="s">
        <v>245</v>
      </c>
      <c r="J113" s="262"/>
      <c r="K113" s="270"/>
      <c r="L113" s="286"/>
      <c r="M113" s="133" t="s">
        <v>247</v>
      </c>
      <c r="N113" s="114">
        <v>1996</v>
      </c>
      <c r="O113" s="114">
        <v>1996</v>
      </c>
      <c r="P113" s="113">
        <v>0.75</v>
      </c>
      <c r="Q113" s="117" t="s">
        <v>245</v>
      </c>
      <c r="R113" s="96"/>
      <c r="S113" s="97"/>
      <c r="T113" s="103"/>
      <c r="U113" s="136" t="e">
        <f ca="1">_xlfn._xlws.FILTER(_xlfn._xlws.FILTER(Table15[],(Table15[System-Owned Portion]&amp;Table15[Was Material Ever Previously Lead?]&amp;Table15[Customer-Owned Portion])=(D113&amp;E113&amp;M113)),{0,0,0,1})</f>
        <v>#NAME?</v>
      </c>
    </row>
    <row r="114" spans="1:21" ht="30" x14ac:dyDescent="0.25">
      <c r="A114" s="102" t="s">
        <v>517</v>
      </c>
      <c r="B114" s="96" t="s">
        <v>518</v>
      </c>
      <c r="C114" s="96" t="s">
        <v>402</v>
      </c>
      <c r="D114" s="104" t="s">
        <v>247</v>
      </c>
      <c r="E114" s="117" t="s">
        <v>81</v>
      </c>
      <c r="F114" s="96" t="s">
        <v>81</v>
      </c>
      <c r="G114" s="114">
        <v>1995</v>
      </c>
      <c r="H114" s="113">
        <v>1</v>
      </c>
      <c r="I114" s="117" t="s">
        <v>245</v>
      </c>
      <c r="J114" s="262"/>
      <c r="K114" s="270"/>
      <c r="L114" s="286"/>
      <c r="M114" s="133" t="s">
        <v>247</v>
      </c>
      <c r="N114" s="114">
        <v>1996</v>
      </c>
      <c r="O114" s="114">
        <v>1996</v>
      </c>
      <c r="P114" s="113">
        <v>0.75</v>
      </c>
      <c r="Q114" s="117" t="s">
        <v>245</v>
      </c>
      <c r="R114" s="96"/>
      <c r="S114" s="97"/>
      <c r="T114" s="103"/>
      <c r="U114" s="136" t="e">
        <f ca="1">_xlfn._xlws.FILTER(_xlfn._xlws.FILTER(Table15[],(Table15[System-Owned Portion]&amp;Table15[Was Material Ever Previously Lead?]&amp;Table15[Customer-Owned Portion])=(D114&amp;E114&amp;M114)),{0,0,0,1})</f>
        <v>#NAME?</v>
      </c>
    </row>
    <row r="115" spans="1:21" ht="30" x14ac:dyDescent="0.25">
      <c r="A115" s="102" t="s">
        <v>519</v>
      </c>
      <c r="B115" s="96" t="s">
        <v>520</v>
      </c>
      <c r="C115" s="96" t="s">
        <v>402</v>
      </c>
      <c r="D115" s="104" t="s">
        <v>247</v>
      </c>
      <c r="E115" s="117" t="s">
        <v>81</v>
      </c>
      <c r="F115" s="96" t="s">
        <v>81</v>
      </c>
      <c r="G115" s="114">
        <v>1995</v>
      </c>
      <c r="H115" s="113">
        <v>1</v>
      </c>
      <c r="I115" s="117" t="s">
        <v>245</v>
      </c>
      <c r="J115" s="262"/>
      <c r="K115" s="270"/>
      <c r="L115" s="286"/>
      <c r="M115" s="133" t="s">
        <v>247</v>
      </c>
      <c r="N115" s="114">
        <v>1996</v>
      </c>
      <c r="O115" s="114">
        <v>1996</v>
      </c>
      <c r="P115" s="113">
        <v>0.75</v>
      </c>
      <c r="Q115" s="117" t="s">
        <v>245</v>
      </c>
      <c r="R115" s="96"/>
      <c r="S115" s="97"/>
      <c r="T115" s="103"/>
      <c r="U115" s="136" t="e">
        <f ca="1">_xlfn._xlws.FILTER(_xlfn._xlws.FILTER(Table15[],(Table15[System-Owned Portion]&amp;Table15[Was Material Ever Previously Lead?]&amp;Table15[Customer-Owned Portion])=(D115&amp;E115&amp;M115)),{0,0,0,1})</f>
        <v>#NAME?</v>
      </c>
    </row>
    <row r="116" spans="1:21" ht="30" x14ac:dyDescent="0.25">
      <c r="A116" s="102" t="s">
        <v>5007</v>
      </c>
      <c r="B116" s="96" t="s">
        <v>5014</v>
      </c>
      <c r="C116" s="96" t="s">
        <v>5004</v>
      </c>
      <c r="D116" s="104" t="s">
        <v>247</v>
      </c>
      <c r="E116" s="117" t="s">
        <v>81</v>
      </c>
      <c r="F116" s="96" t="s">
        <v>81</v>
      </c>
      <c r="G116" s="114">
        <v>1995</v>
      </c>
      <c r="H116" s="113">
        <v>2</v>
      </c>
      <c r="I116" s="117" t="s">
        <v>245</v>
      </c>
      <c r="J116" s="262"/>
      <c r="K116" s="270"/>
      <c r="L116" s="286" t="s">
        <v>4944</v>
      </c>
      <c r="M116" s="133" t="s">
        <v>247</v>
      </c>
      <c r="N116" s="114">
        <v>1995</v>
      </c>
      <c r="O116" s="114">
        <v>1995</v>
      </c>
      <c r="P116" s="113">
        <v>2</v>
      </c>
      <c r="Q116" s="117" t="s">
        <v>245</v>
      </c>
      <c r="R116" s="96"/>
      <c r="S116" s="97"/>
      <c r="T116" s="103" t="s">
        <v>4944</v>
      </c>
      <c r="U116" s="136" t="e">
        <f ca="1">_xlfn._xlws.FILTER(_xlfn._xlws.FILTER(Table15[],(Table15[System-Owned Portion]&amp;Table15[Was Material Ever Previously Lead?]&amp;Table15[Customer-Owned Portion])=(D116&amp;E116&amp;M116)),{0,0,0,1})</f>
        <v>#NAME?</v>
      </c>
    </row>
    <row r="117" spans="1:21" ht="30" x14ac:dyDescent="0.25">
      <c r="A117" s="102" t="s">
        <v>5006</v>
      </c>
      <c r="B117" s="96" t="s">
        <v>5015</v>
      </c>
      <c r="C117" s="96" t="s">
        <v>5004</v>
      </c>
      <c r="D117" s="104" t="s">
        <v>247</v>
      </c>
      <c r="E117" s="117" t="s">
        <v>81</v>
      </c>
      <c r="F117" s="96" t="s">
        <v>81</v>
      </c>
      <c r="G117" s="114">
        <v>1995</v>
      </c>
      <c r="H117" s="113">
        <v>2</v>
      </c>
      <c r="I117" s="117" t="s">
        <v>245</v>
      </c>
      <c r="J117" s="262"/>
      <c r="K117" s="270"/>
      <c r="L117" s="286" t="s">
        <v>4944</v>
      </c>
      <c r="M117" s="133" t="s">
        <v>247</v>
      </c>
      <c r="N117" s="114">
        <v>1995</v>
      </c>
      <c r="O117" s="114">
        <v>1995</v>
      </c>
      <c r="P117" s="113">
        <v>2</v>
      </c>
      <c r="Q117" s="117" t="s">
        <v>245</v>
      </c>
      <c r="R117" s="96"/>
      <c r="S117" s="97"/>
      <c r="T117" s="103" t="s">
        <v>4944</v>
      </c>
      <c r="U117" s="136" t="e">
        <f ca="1">_xlfn._xlws.FILTER(_xlfn._xlws.FILTER(Table15[],(Table15[System-Owned Portion]&amp;Table15[Was Material Ever Previously Lead?]&amp;Table15[Customer-Owned Portion])=(D117&amp;E117&amp;M117)),{0,0,0,1})</f>
        <v>#NAME?</v>
      </c>
    </row>
    <row r="118" spans="1:21" ht="30" x14ac:dyDescent="0.25">
      <c r="A118" s="102" t="s">
        <v>5016</v>
      </c>
      <c r="B118" s="96" t="s">
        <v>5018</v>
      </c>
      <c r="C118" s="96" t="s">
        <v>5004</v>
      </c>
      <c r="D118" s="104" t="s">
        <v>247</v>
      </c>
      <c r="E118" s="117" t="s">
        <v>81</v>
      </c>
      <c r="F118" s="96" t="s">
        <v>81</v>
      </c>
      <c r="G118" s="114">
        <v>1995</v>
      </c>
      <c r="H118" s="113">
        <v>2</v>
      </c>
      <c r="I118" s="117" t="s">
        <v>245</v>
      </c>
      <c r="J118" s="262"/>
      <c r="K118" s="270"/>
      <c r="L118" s="286" t="s">
        <v>4944</v>
      </c>
      <c r="M118" s="133" t="s">
        <v>247</v>
      </c>
      <c r="N118" s="114">
        <v>1995</v>
      </c>
      <c r="O118" s="114">
        <v>1995</v>
      </c>
      <c r="P118" s="113">
        <v>2</v>
      </c>
      <c r="Q118" s="117" t="s">
        <v>245</v>
      </c>
      <c r="R118" s="96"/>
      <c r="S118" s="97"/>
      <c r="T118" s="103" t="s">
        <v>4944</v>
      </c>
      <c r="U118" s="136" t="e">
        <f ca="1">_xlfn._xlws.FILTER(_xlfn._xlws.FILTER(Table15[],(Table15[System-Owned Portion]&amp;Table15[Was Material Ever Previously Lead?]&amp;Table15[Customer-Owned Portion])=(D118&amp;E118&amp;M118)),{0,0,0,1})</f>
        <v>#NAME?</v>
      </c>
    </row>
    <row r="119" spans="1:21" ht="30" x14ac:dyDescent="0.25">
      <c r="A119" s="102" t="s">
        <v>5017</v>
      </c>
      <c r="B119" s="96" t="s">
        <v>5019</v>
      </c>
      <c r="C119" s="96" t="s">
        <v>5004</v>
      </c>
      <c r="D119" s="104" t="s">
        <v>247</v>
      </c>
      <c r="E119" s="117" t="s">
        <v>81</v>
      </c>
      <c r="F119" s="96" t="s">
        <v>81</v>
      </c>
      <c r="G119" s="114">
        <v>1995</v>
      </c>
      <c r="H119" s="113">
        <v>2</v>
      </c>
      <c r="I119" s="117" t="s">
        <v>245</v>
      </c>
      <c r="J119" s="262"/>
      <c r="K119" s="270"/>
      <c r="L119" s="286" t="s">
        <v>4944</v>
      </c>
      <c r="M119" s="133" t="s">
        <v>247</v>
      </c>
      <c r="N119" s="114">
        <v>1995</v>
      </c>
      <c r="O119" s="114">
        <v>1995</v>
      </c>
      <c r="P119" s="113">
        <v>2</v>
      </c>
      <c r="Q119" s="117" t="s">
        <v>245</v>
      </c>
      <c r="R119" s="96"/>
      <c r="S119" s="97"/>
      <c r="T119" s="103" t="s">
        <v>4944</v>
      </c>
      <c r="U119" s="136" t="e">
        <f ca="1">_xlfn._xlws.FILTER(_xlfn._xlws.FILTER(Table15[],(Table15[System-Owned Portion]&amp;Table15[Was Material Ever Previously Lead?]&amp;Table15[Customer-Owned Portion])=(D119&amp;E119&amp;M119)),{0,0,0,1})</f>
        <v>#NAME?</v>
      </c>
    </row>
    <row r="120" spans="1:21" ht="30" x14ac:dyDescent="0.25">
      <c r="A120" s="102" t="s">
        <v>521</v>
      </c>
      <c r="B120" s="96" t="s">
        <v>522</v>
      </c>
      <c r="C120" s="96" t="s">
        <v>523</v>
      </c>
      <c r="D120" s="104" t="s">
        <v>247</v>
      </c>
      <c r="E120" s="117" t="s">
        <v>81</v>
      </c>
      <c r="F120" s="96" t="s">
        <v>81</v>
      </c>
      <c r="G120" s="114">
        <v>1993</v>
      </c>
      <c r="H120" s="113">
        <v>1</v>
      </c>
      <c r="I120" s="117" t="s">
        <v>245</v>
      </c>
      <c r="J120" s="262"/>
      <c r="K120" s="270"/>
      <c r="L120" s="286"/>
      <c r="M120" s="133" t="s">
        <v>247</v>
      </c>
      <c r="N120" s="114">
        <v>1998</v>
      </c>
      <c r="O120" s="114">
        <v>1998</v>
      </c>
      <c r="P120" s="113">
        <v>0.75</v>
      </c>
      <c r="Q120" s="117" t="s">
        <v>245</v>
      </c>
      <c r="R120" s="96"/>
      <c r="S120" s="97"/>
      <c r="T120" s="103"/>
      <c r="U120" s="136" t="e">
        <f ca="1">_xlfn._xlws.FILTER(_xlfn._xlws.FILTER(Table15[],(Table15[System-Owned Portion]&amp;Table15[Was Material Ever Previously Lead?]&amp;Table15[Customer-Owned Portion])=(D120&amp;E120&amp;M120)),{0,0,0,1})</f>
        <v>#NAME?</v>
      </c>
    </row>
    <row r="121" spans="1:21" ht="30" x14ac:dyDescent="0.25">
      <c r="A121" s="102" t="s">
        <v>524</v>
      </c>
      <c r="B121" s="96" t="s">
        <v>525</v>
      </c>
      <c r="C121" s="96" t="s">
        <v>523</v>
      </c>
      <c r="D121" s="104" t="s">
        <v>247</v>
      </c>
      <c r="E121" s="117" t="s">
        <v>81</v>
      </c>
      <c r="F121" s="96" t="s">
        <v>81</v>
      </c>
      <c r="G121" s="114">
        <v>1993</v>
      </c>
      <c r="H121" s="113">
        <v>1</v>
      </c>
      <c r="I121" s="117" t="s">
        <v>245</v>
      </c>
      <c r="J121" s="262"/>
      <c r="K121" s="270"/>
      <c r="L121" s="286"/>
      <c r="M121" s="133" t="s">
        <v>247</v>
      </c>
      <c r="N121" s="114">
        <v>1998</v>
      </c>
      <c r="O121" s="114">
        <v>1998</v>
      </c>
      <c r="P121" s="113">
        <v>0.75</v>
      </c>
      <c r="Q121" s="117" t="s">
        <v>245</v>
      </c>
      <c r="R121" s="96"/>
      <c r="S121" s="97"/>
      <c r="T121" s="103"/>
      <c r="U121" s="136" t="e">
        <f ca="1">_xlfn._xlws.FILTER(_xlfn._xlws.FILTER(Table15[],(Table15[System-Owned Portion]&amp;Table15[Was Material Ever Previously Lead?]&amp;Table15[Customer-Owned Portion])=(D121&amp;E121&amp;M121)),{0,0,0,1})</f>
        <v>#NAME?</v>
      </c>
    </row>
    <row r="122" spans="1:21" ht="30" x14ac:dyDescent="0.25">
      <c r="A122" s="102" t="s">
        <v>526</v>
      </c>
      <c r="B122" s="96" t="s">
        <v>527</v>
      </c>
      <c r="C122" s="96" t="s">
        <v>523</v>
      </c>
      <c r="D122" s="104" t="s">
        <v>247</v>
      </c>
      <c r="E122" s="117" t="s">
        <v>81</v>
      </c>
      <c r="F122" s="96" t="s">
        <v>81</v>
      </c>
      <c r="G122" s="114">
        <v>1993</v>
      </c>
      <c r="H122" s="113">
        <v>1</v>
      </c>
      <c r="I122" s="117" t="s">
        <v>245</v>
      </c>
      <c r="J122" s="262"/>
      <c r="K122" s="270"/>
      <c r="L122" s="286"/>
      <c r="M122" s="133" t="s">
        <v>247</v>
      </c>
      <c r="N122" s="114">
        <v>1998</v>
      </c>
      <c r="O122" s="114">
        <v>1998</v>
      </c>
      <c r="P122" s="113">
        <v>0.75</v>
      </c>
      <c r="Q122" s="117" t="s">
        <v>245</v>
      </c>
      <c r="R122" s="96"/>
      <c r="S122" s="97"/>
      <c r="T122" s="103"/>
      <c r="U122" s="136" t="e">
        <f ca="1">_xlfn._xlws.FILTER(_xlfn._xlws.FILTER(Table15[],(Table15[System-Owned Portion]&amp;Table15[Was Material Ever Previously Lead?]&amp;Table15[Customer-Owned Portion])=(D122&amp;E122&amp;M122)),{0,0,0,1})</f>
        <v>#NAME?</v>
      </c>
    </row>
    <row r="123" spans="1:21" ht="30" x14ac:dyDescent="0.25">
      <c r="A123" s="102" t="s">
        <v>528</v>
      </c>
      <c r="B123" s="96" t="s">
        <v>529</v>
      </c>
      <c r="C123" s="96" t="s">
        <v>523</v>
      </c>
      <c r="D123" s="104" t="s">
        <v>247</v>
      </c>
      <c r="E123" s="117" t="s">
        <v>81</v>
      </c>
      <c r="F123" s="96" t="s">
        <v>81</v>
      </c>
      <c r="G123" s="114">
        <v>1993</v>
      </c>
      <c r="H123" s="113">
        <v>1</v>
      </c>
      <c r="I123" s="117" t="s">
        <v>245</v>
      </c>
      <c r="J123" s="262"/>
      <c r="K123" s="270"/>
      <c r="L123" s="286"/>
      <c r="M123" s="133" t="s">
        <v>247</v>
      </c>
      <c r="N123" s="114">
        <v>1998</v>
      </c>
      <c r="O123" s="114">
        <v>1998</v>
      </c>
      <c r="P123" s="113">
        <v>0.75</v>
      </c>
      <c r="Q123" s="117" t="s">
        <v>245</v>
      </c>
      <c r="R123" s="96"/>
      <c r="S123" s="97"/>
      <c r="T123" s="103"/>
      <c r="U123" s="136" t="e">
        <f ca="1">_xlfn._xlws.FILTER(_xlfn._xlws.FILTER(Table15[],(Table15[System-Owned Portion]&amp;Table15[Was Material Ever Previously Lead?]&amp;Table15[Customer-Owned Portion])=(D123&amp;E123&amp;M123)),{0,0,0,1})</f>
        <v>#NAME?</v>
      </c>
    </row>
    <row r="124" spans="1:21" ht="30" x14ac:dyDescent="0.25">
      <c r="A124" s="102" t="s">
        <v>530</v>
      </c>
      <c r="B124" s="96" t="s">
        <v>531</v>
      </c>
      <c r="C124" s="96" t="s">
        <v>523</v>
      </c>
      <c r="D124" s="104" t="s">
        <v>247</v>
      </c>
      <c r="E124" s="117" t="s">
        <v>81</v>
      </c>
      <c r="F124" s="96" t="s">
        <v>81</v>
      </c>
      <c r="G124" s="114">
        <v>1993</v>
      </c>
      <c r="H124" s="113">
        <v>1</v>
      </c>
      <c r="I124" s="117" t="s">
        <v>245</v>
      </c>
      <c r="J124" s="262"/>
      <c r="K124" s="270"/>
      <c r="L124" s="286"/>
      <c r="M124" s="133" t="s">
        <v>247</v>
      </c>
      <c r="N124" s="114">
        <v>1998</v>
      </c>
      <c r="O124" s="114">
        <v>1998</v>
      </c>
      <c r="P124" s="113">
        <v>0.75</v>
      </c>
      <c r="Q124" s="117" t="s">
        <v>245</v>
      </c>
      <c r="R124" s="96"/>
      <c r="S124" s="97"/>
      <c r="T124" s="103"/>
      <c r="U124" s="136" t="e">
        <f ca="1">_xlfn._xlws.FILTER(_xlfn._xlws.FILTER(Table15[],(Table15[System-Owned Portion]&amp;Table15[Was Material Ever Previously Lead?]&amp;Table15[Customer-Owned Portion])=(D124&amp;E124&amp;M124)),{0,0,0,1})</f>
        <v>#NAME?</v>
      </c>
    </row>
    <row r="125" spans="1:21" ht="30" x14ac:dyDescent="0.25">
      <c r="A125" s="102" t="s">
        <v>532</v>
      </c>
      <c r="B125" s="96" t="s">
        <v>533</v>
      </c>
      <c r="C125" s="96" t="s">
        <v>523</v>
      </c>
      <c r="D125" s="104" t="s">
        <v>247</v>
      </c>
      <c r="E125" s="117" t="s">
        <v>81</v>
      </c>
      <c r="F125" s="96" t="s">
        <v>81</v>
      </c>
      <c r="G125" s="114">
        <v>1993</v>
      </c>
      <c r="H125" s="113">
        <v>1</v>
      </c>
      <c r="I125" s="117" t="s">
        <v>245</v>
      </c>
      <c r="J125" s="262"/>
      <c r="K125" s="270"/>
      <c r="L125" s="286"/>
      <c r="M125" s="133" t="s">
        <v>247</v>
      </c>
      <c r="N125" s="114">
        <v>1995</v>
      </c>
      <c r="O125" s="114">
        <v>1995</v>
      </c>
      <c r="P125" s="113">
        <v>0.75</v>
      </c>
      <c r="Q125" s="117" t="s">
        <v>245</v>
      </c>
      <c r="R125" s="96"/>
      <c r="S125" s="97"/>
      <c r="T125" s="103"/>
      <c r="U125" s="136" t="e">
        <f ca="1">_xlfn._xlws.FILTER(_xlfn._xlws.FILTER(Table15[],(Table15[System-Owned Portion]&amp;Table15[Was Material Ever Previously Lead?]&amp;Table15[Customer-Owned Portion])=(D125&amp;E125&amp;M125)),{0,0,0,1})</f>
        <v>#NAME?</v>
      </c>
    </row>
    <row r="126" spans="1:21" ht="30" x14ac:dyDescent="0.25">
      <c r="A126" s="102" t="s">
        <v>534</v>
      </c>
      <c r="B126" s="96" t="s">
        <v>535</v>
      </c>
      <c r="C126" s="96" t="s">
        <v>523</v>
      </c>
      <c r="D126" s="104" t="s">
        <v>247</v>
      </c>
      <c r="E126" s="117" t="s">
        <v>81</v>
      </c>
      <c r="F126" s="96" t="s">
        <v>81</v>
      </c>
      <c r="G126" s="114">
        <v>1993</v>
      </c>
      <c r="H126" s="113">
        <v>1</v>
      </c>
      <c r="I126" s="117" t="s">
        <v>245</v>
      </c>
      <c r="J126" s="262"/>
      <c r="K126" s="270"/>
      <c r="L126" s="286"/>
      <c r="M126" s="133" t="s">
        <v>247</v>
      </c>
      <c r="N126" s="114">
        <v>1995</v>
      </c>
      <c r="O126" s="114">
        <v>1995</v>
      </c>
      <c r="P126" s="113">
        <v>0.75</v>
      </c>
      <c r="Q126" s="117" t="s">
        <v>245</v>
      </c>
      <c r="R126" s="96"/>
      <c r="S126" s="97"/>
      <c r="T126" s="103"/>
      <c r="U126" s="136" t="e">
        <f ca="1">_xlfn._xlws.FILTER(_xlfn._xlws.FILTER(Table15[],(Table15[System-Owned Portion]&amp;Table15[Was Material Ever Previously Lead?]&amp;Table15[Customer-Owned Portion])=(D126&amp;E126&amp;M126)),{0,0,0,1})</f>
        <v>#NAME?</v>
      </c>
    </row>
    <row r="127" spans="1:21" ht="30" x14ac:dyDescent="0.25">
      <c r="A127" s="102" t="s">
        <v>536</v>
      </c>
      <c r="B127" s="96" t="s">
        <v>537</v>
      </c>
      <c r="C127" s="96" t="s">
        <v>538</v>
      </c>
      <c r="D127" s="104" t="s">
        <v>247</v>
      </c>
      <c r="E127" s="117" t="s">
        <v>81</v>
      </c>
      <c r="F127" s="96" t="s">
        <v>81</v>
      </c>
      <c r="G127" s="114">
        <v>1993</v>
      </c>
      <c r="H127" s="113">
        <v>1</v>
      </c>
      <c r="I127" s="117" t="s">
        <v>245</v>
      </c>
      <c r="J127" s="262"/>
      <c r="K127" s="270"/>
      <c r="L127" s="286"/>
      <c r="M127" s="133" t="s">
        <v>247</v>
      </c>
      <c r="N127" s="114">
        <v>1995</v>
      </c>
      <c r="O127" s="114">
        <v>1995</v>
      </c>
      <c r="P127" s="113">
        <v>0.75</v>
      </c>
      <c r="Q127" s="117" t="s">
        <v>245</v>
      </c>
      <c r="R127" s="96"/>
      <c r="S127" s="97"/>
      <c r="T127" s="103"/>
      <c r="U127" s="136" t="e">
        <f ca="1">_xlfn._xlws.FILTER(_xlfn._xlws.FILTER(Table15[],(Table15[System-Owned Portion]&amp;Table15[Was Material Ever Previously Lead?]&amp;Table15[Customer-Owned Portion])=(D127&amp;E127&amp;M127)),{0,0,0,1})</f>
        <v>#NAME?</v>
      </c>
    </row>
    <row r="128" spans="1:21" ht="30" x14ac:dyDescent="0.25">
      <c r="A128" s="102" t="s">
        <v>539</v>
      </c>
      <c r="B128" s="96" t="s">
        <v>540</v>
      </c>
      <c r="C128" s="96" t="s">
        <v>538</v>
      </c>
      <c r="D128" s="104" t="s">
        <v>247</v>
      </c>
      <c r="E128" s="117" t="s">
        <v>81</v>
      </c>
      <c r="F128" s="96" t="s">
        <v>81</v>
      </c>
      <c r="G128" s="114">
        <v>1993</v>
      </c>
      <c r="H128" s="113">
        <v>1</v>
      </c>
      <c r="I128" s="117" t="s">
        <v>245</v>
      </c>
      <c r="J128" s="262"/>
      <c r="K128" s="270"/>
      <c r="L128" s="286"/>
      <c r="M128" s="133" t="s">
        <v>247</v>
      </c>
      <c r="N128" s="114">
        <v>1994</v>
      </c>
      <c r="O128" s="114">
        <v>1994</v>
      </c>
      <c r="P128" s="113">
        <v>0.75</v>
      </c>
      <c r="Q128" s="117" t="s">
        <v>245</v>
      </c>
      <c r="R128" s="96"/>
      <c r="S128" s="97"/>
      <c r="T128" s="103"/>
      <c r="U128" s="136" t="e">
        <f ca="1">_xlfn._xlws.FILTER(_xlfn._xlws.FILTER(Table15[],(Table15[System-Owned Portion]&amp;Table15[Was Material Ever Previously Lead?]&amp;Table15[Customer-Owned Portion])=(D128&amp;E128&amp;M128)),{0,0,0,1})</f>
        <v>#NAME?</v>
      </c>
    </row>
    <row r="129" spans="1:21" ht="30" x14ac:dyDescent="0.25">
      <c r="A129" s="102" t="s">
        <v>541</v>
      </c>
      <c r="B129" s="96" t="s">
        <v>542</v>
      </c>
      <c r="C129" s="96" t="s">
        <v>538</v>
      </c>
      <c r="D129" s="104" t="s">
        <v>247</v>
      </c>
      <c r="E129" s="117" t="s">
        <v>81</v>
      </c>
      <c r="F129" s="96" t="s">
        <v>81</v>
      </c>
      <c r="G129" s="114">
        <v>1993</v>
      </c>
      <c r="H129" s="113">
        <v>1</v>
      </c>
      <c r="I129" s="117" t="s">
        <v>245</v>
      </c>
      <c r="J129" s="262"/>
      <c r="K129" s="270"/>
      <c r="L129" s="286"/>
      <c r="M129" s="133" t="s">
        <v>247</v>
      </c>
      <c r="N129" s="114">
        <v>1995</v>
      </c>
      <c r="O129" s="114">
        <v>1995</v>
      </c>
      <c r="P129" s="113">
        <v>0.75</v>
      </c>
      <c r="Q129" s="117" t="s">
        <v>245</v>
      </c>
      <c r="R129" s="96"/>
      <c r="S129" s="97"/>
      <c r="T129" s="103"/>
      <c r="U129" s="136" t="e">
        <f ca="1">_xlfn._xlws.FILTER(_xlfn._xlws.FILTER(Table15[],(Table15[System-Owned Portion]&amp;Table15[Was Material Ever Previously Lead?]&amp;Table15[Customer-Owned Portion])=(D129&amp;E129&amp;M129)),{0,0,0,1})</f>
        <v>#NAME?</v>
      </c>
    </row>
    <row r="130" spans="1:21" ht="30" x14ac:dyDescent="0.25">
      <c r="A130" s="102" t="s">
        <v>543</v>
      </c>
      <c r="B130" s="96" t="s">
        <v>544</v>
      </c>
      <c r="C130" s="96" t="s">
        <v>538</v>
      </c>
      <c r="D130" s="104" t="s">
        <v>247</v>
      </c>
      <c r="E130" s="117" t="s">
        <v>81</v>
      </c>
      <c r="F130" s="96" t="s">
        <v>81</v>
      </c>
      <c r="G130" s="114">
        <v>1993</v>
      </c>
      <c r="H130" s="113">
        <v>1</v>
      </c>
      <c r="I130" s="117" t="s">
        <v>245</v>
      </c>
      <c r="J130" s="262"/>
      <c r="K130" s="270"/>
      <c r="L130" s="286"/>
      <c r="M130" s="133" t="s">
        <v>247</v>
      </c>
      <c r="N130" s="114">
        <v>1993</v>
      </c>
      <c r="O130" s="114">
        <v>1993</v>
      </c>
      <c r="P130" s="113">
        <v>0.75</v>
      </c>
      <c r="Q130" s="117" t="s">
        <v>245</v>
      </c>
      <c r="R130" s="96"/>
      <c r="S130" s="97"/>
      <c r="T130" s="103"/>
      <c r="U130" s="136" t="e">
        <f ca="1">_xlfn._xlws.FILTER(_xlfn._xlws.FILTER(Table15[],(Table15[System-Owned Portion]&amp;Table15[Was Material Ever Previously Lead?]&amp;Table15[Customer-Owned Portion])=(D130&amp;E130&amp;M130)),{0,0,0,1})</f>
        <v>#NAME?</v>
      </c>
    </row>
    <row r="131" spans="1:21" ht="30" x14ac:dyDescent="0.25">
      <c r="A131" s="102" t="s">
        <v>545</v>
      </c>
      <c r="B131" s="96" t="s">
        <v>546</v>
      </c>
      <c r="C131" s="96" t="s">
        <v>538</v>
      </c>
      <c r="D131" s="104" t="s">
        <v>247</v>
      </c>
      <c r="E131" s="117" t="s">
        <v>81</v>
      </c>
      <c r="F131" s="96" t="s">
        <v>81</v>
      </c>
      <c r="G131" s="114">
        <v>1993</v>
      </c>
      <c r="H131" s="113">
        <v>1</v>
      </c>
      <c r="I131" s="117" t="s">
        <v>245</v>
      </c>
      <c r="J131" s="262"/>
      <c r="K131" s="270"/>
      <c r="L131" s="286"/>
      <c r="M131" s="133" t="s">
        <v>247</v>
      </c>
      <c r="N131" s="114">
        <v>1993</v>
      </c>
      <c r="O131" s="114">
        <v>1993</v>
      </c>
      <c r="P131" s="113">
        <v>0.75</v>
      </c>
      <c r="Q131" s="117" t="s">
        <v>245</v>
      </c>
      <c r="R131" s="96"/>
      <c r="S131" s="97"/>
      <c r="T131" s="103"/>
      <c r="U131" s="136" t="e">
        <f ca="1">_xlfn._xlws.FILTER(_xlfn._xlws.FILTER(Table15[],(Table15[System-Owned Portion]&amp;Table15[Was Material Ever Previously Lead?]&amp;Table15[Customer-Owned Portion])=(D131&amp;E131&amp;M131)),{0,0,0,1})</f>
        <v>#NAME?</v>
      </c>
    </row>
    <row r="132" spans="1:21" ht="30" x14ac:dyDescent="0.25">
      <c r="A132" s="102" t="s">
        <v>547</v>
      </c>
      <c r="B132" s="96" t="s">
        <v>548</v>
      </c>
      <c r="C132" s="96" t="s">
        <v>538</v>
      </c>
      <c r="D132" s="104" t="s">
        <v>247</v>
      </c>
      <c r="E132" s="117" t="s">
        <v>81</v>
      </c>
      <c r="F132" s="96" t="s">
        <v>81</v>
      </c>
      <c r="G132" s="114">
        <v>1993</v>
      </c>
      <c r="H132" s="113">
        <v>1</v>
      </c>
      <c r="I132" s="117" t="s">
        <v>245</v>
      </c>
      <c r="J132" s="262"/>
      <c r="K132" s="270"/>
      <c r="L132" s="286"/>
      <c r="M132" s="133" t="s">
        <v>247</v>
      </c>
      <c r="N132" s="114">
        <v>1993</v>
      </c>
      <c r="O132" s="114">
        <v>1993</v>
      </c>
      <c r="P132" s="113">
        <v>0.75</v>
      </c>
      <c r="Q132" s="117" t="s">
        <v>245</v>
      </c>
      <c r="R132" s="96"/>
      <c r="S132" s="97"/>
      <c r="T132" s="103"/>
      <c r="U132" s="136" t="e">
        <f ca="1">_xlfn._xlws.FILTER(_xlfn._xlws.FILTER(Table15[],(Table15[System-Owned Portion]&amp;Table15[Was Material Ever Previously Lead?]&amp;Table15[Customer-Owned Portion])=(D132&amp;E132&amp;M132)),{0,0,0,1})</f>
        <v>#NAME?</v>
      </c>
    </row>
    <row r="133" spans="1:21" ht="30" x14ac:dyDescent="0.25">
      <c r="A133" s="102" t="s">
        <v>549</v>
      </c>
      <c r="B133" s="96" t="s">
        <v>550</v>
      </c>
      <c r="C133" s="96" t="s">
        <v>538</v>
      </c>
      <c r="D133" s="104" t="s">
        <v>247</v>
      </c>
      <c r="E133" s="117" t="s">
        <v>81</v>
      </c>
      <c r="F133" s="96" t="s">
        <v>81</v>
      </c>
      <c r="G133" s="114">
        <v>1993</v>
      </c>
      <c r="H133" s="113">
        <v>1</v>
      </c>
      <c r="I133" s="117" t="s">
        <v>245</v>
      </c>
      <c r="J133" s="262"/>
      <c r="K133" s="270"/>
      <c r="L133" s="286"/>
      <c r="M133" s="133" t="s">
        <v>247</v>
      </c>
      <c r="N133" s="114">
        <v>1994</v>
      </c>
      <c r="O133" s="114">
        <v>1994</v>
      </c>
      <c r="P133" s="113">
        <v>0.75</v>
      </c>
      <c r="Q133" s="117" t="s">
        <v>245</v>
      </c>
      <c r="R133" s="96"/>
      <c r="S133" s="97"/>
      <c r="T133" s="103"/>
      <c r="U133" s="136" t="e">
        <f ca="1">_xlfn._xlws.FILTER(_xlfn._xlws.FILTER(Table15[],(Table15[System-Owned Portion]&amp;Table15[Was Material Ever Previously Lead?]&amp;Table15[Customer-Owned Portion])=(D133&amp;E133&amp;M133)),{0,0,0,1})</f>
        <v>#NAME?</v>
      </c>
    </row>
    <row r="134" spans="1:21" ht="30" x14ac:dyDescent="0.25">
      <c r="A134" s="102" t="s">
        <v>551</v>
      </c>
      <c r="B134" s="96" t="s">
        <v>552</v>
      </c>
      <c r="C134" s="96" t="s">
        <v>538</v>
      </c>
      <c r="D134" s="104" t="s">
        <v>247</v>
      </c>
      <c r="E134" s="117" t="s">
        <v>81</v>
      </c>
      <c r="F134" s="96" t="s">
        <v>81</v>
      </c>
      <c r="G134" s="114">
        <v>1993</v>
      </c>
      <c r="H134" s="113">
        <v>1</v>
      </c>
      <c r="I134" s="117" t="s">
        <v>245</v>
      </c>
      <c r="J134" s="262"/>
      <c r="K134" s="270"/>
      <c r="L134" s="286"/>
      <c r="M134" s="133" t="s">
        <v>247</v>
      </c>
      <c r="N134" s="114">
        <v>1993</v>
      </c>
      <c r="O134" s="114">
        <v>1993</v>
      </c>
      <c r="P134" s="113">
        <v>0.75</v>
      </c>
      <c r="Q134" s="117" t="s">
        <v>245</v>
      </c>
      <c r="R134" s="96"/>
      <c r="S134" s="97"/>
      <c r="T134" s="103"/>
      <c r="U134" s="136" t="e">
        <f ca="1">_xlfn._xlws.FILTER(_xlfn._xlws.FILTER(Table15[],(Table15[System-Owned Portion]&amp;Table15[Was Material Ever Previously Lead?]&amp;Table15[Customer-Owned Portion])=(D134&amp;E134&amp;M134)),{0,0,0,1})</f>
        <v>#NAME?</v>
      </c>
    </row>
    <row r="135" spans="1:21" ht="30" x14ac:dyDescent="0.25">
      <c r="A135" s="102" t="s">
        <v>553</v>
      </c>
      <c r="B135" s="96" t="s">
        <v>554</v>
      </c>
      <c r="C135" s="96" t="s">
        <v>538</v>
      </c>
      <c r="D135" s="104" t="s">
        <v>247</v>
      </c>
      <c r="E135" s="117" t="s">
        <v>81</v>
      </c>
      <c r="F135" s="96" t="s">
        <v>81</v>
      </c>
      <c r="G135" s="114">
        <v>1993</v>
      </c>
      <c r="H135" s="113">
        <v>1</v>
      </c>
      <c r="I135" s="117" t="s">
        <v>245</v>
      </c>
      <c r="J135" s="262"/>
      <c r="K135" s="270"/>
      <c r="L135" s="286"/>
      <c r="M135" s="133" t="s">
        <v>247</v>
      </c>
      <c r="N135" s="114">
        <v>1993</v>
      </c>
      <c r="O135" s="114">
        <v>1993</v>
      </c>
      <c r="P135" s="113">
        <v>0.75</v>
      </c>
      <c r="Q135" s="117" t="s">
        <v>245</v>
      </c>
      <c r="R135" s="96"/>
      <c r="S135" s="97"/>
      <c r="T135" s="103"/>
      <c r="U135" s="136" t="e">
        <f ca="1">_xlfn._xlws.FILTER(_xlfn._xlws.FILTER(Table15[],(Table15[System-Owned Portion]&amp;Table15[Was Material Ever Previously Lead?]&amp;Table15[Customer-Owned Portion])=(D135&amp;E135&amp;M135)),{0,0,0,1})</f>
        <v>#NAME?</v>
      </c>
    </row>
    <row r="136" spans="1:21" ht="30" x14ac:dyDescent="0.25">
      <c r="A136" s="102" t="s">
        <v>555</v>
      </c>
      <c r="B136" s="96" t="s">
        <v>556</v>
      </c>
      <c r="C136" s="96" t="s">
        <v>538</v>
      </c>
      <c r="D136" s="104" t="s">
        <v>247</v>
      </c>
      <c r="E136" s="117" t="s">
        <v>81</v>
      </c>
      <c r="F136" s="96" t="s">
        <v>81</v>
      </c>
      <c r="G136" s="114">
        <v>1993</v>
      </c>
      <c r="H136" s="113">
        <v>1</v>
      </c>
      <c r="I136" s="117" t="s">
        <v>245</v>
      </c>
      <c r="J136" s="262"/>
      <c r="K136" s="270"/>
      <c r="L136" s="286"/>
      <c r="M136" s="133" t="s">
        <v>247</v>
      </c>
      <c r="N136" s="114">
        <v>1993</v>
      </c>
      <c r="O136" s="114">
        <v>1993</v>
      </c>
      <c r="P136" s="113">
        <v>0.75</v>
      </c>
      <c r="Q136" s="117" t="s">
        <v>245</v>
      </c>
      <c r="R136" s="96"/>
      <c r="S136" s="97"/>
      <c r="T136" s="103"/>
      <c r="U136" s="136" t="e">
        <f ca="1">_xlfn._xlws.FILTER(_xlfn._xlws.FILTER(Table15[],(Table15[System-Owned Portion]&amp;Table15[Was Material Ever Previously Lead?]&amp;Table15[Customer-Owned Portion])=(D136&amp;E136&amp;M136)),{0,0,0,1})</f>
        <v>#NAME?</v>
      </c>
    </row>
    <row r="137" spans="1:21" ht="30" x14ac:dyDescent="0.25">
      <c r="A137" s="102" t="s">
        <v>557</v>
      </c>
      <c r="B137" s="96" t="s">
        <v>558</v>
      </c>
      <c r="C137" s="96" t="s">
        <v>538</v>
      </c>
      <c r="D137" s="104" t="s">
        <v>247</v>
      </c>
      <c r="E137" s="117" t="s">
        <v>81</v>
      </c>
      <c r="F137" s="96" t="s">
        <v>81</v>
      </c>
      <c r="G137" s="114">
        <v>1993</v>
      </c>
      <c r="H137" s="113">
        <v>1</v>
      </c>
      <c r="I137" s="117" t="s">
        <v>245</v>
      </c>
      <c r="J137" s="262"/>
      <c r="K137" s="270"/>
      <c r="L137" s="286"/>
      <c r="M137" s="133" t="s">
        <v>247</v>
      </c>
      <c r="N137" s="114">
        <v>1995</v>
      </c>
      <c r="O137" s="114">
        <v>1995</v>
      </c>
      <c r="P137" s="113">
        <v>0.75</v>
      </c>
      <c r="Q137" s="117" t="s">
        <v>245</v>
      </c>
      <c r="R137" s="96"/>
      <c r="S137" s="97"/>
      <c r="T137" s="103"/>
      <c r="U137" s="136" t="e">
        <f ca="1">_xlfn._xlws.FILTER(_xlfn._xlws.FILTER(Table15[],(Table15[System-Owned Portion]&amp;Table15[Was Material Ever Previously Lead?]&amp;Table15[Customer-Owned Portion])=(D137&amp;E137&amp;M137)),{0,0,0,1})</f>
        <v>#NAME?</v>
      </c>
    </row>
    <row r="138" spans="1:21" ht="30" x14ac:dyDescent="0.25">
      <c r="A138" s="102" t="s">
        <v>559</v>
      </c>
      <c r="B138" s="96" t="s">
        <v>560</v>
      </c>
      <c r="C138" s="96" t="s">
        <v>538</v>
      </c>
      <c r="D138" s="104" t="s">
        <v>247</v>
      </c>
      <c r="E138" s="117" t="s">
        <v>81</v>
      </c>
      <c r="F138" s="96" t="s">
        <v>81</v>
      </c>
      <c r="G138" s="114">
        <v>1993</v>
      </c>
      <c r="H138" s="113">
        <v>1</v>
      </c>
      <c r="I138" s="117" t="s">
        <v>245</v>
      </c>
      <c r="J138" s="262"/>
      <c r="K138" s="270"/>
      <c r="L138" s="286"/>
      <c r="M138" s="133" t="s">
        <v>247</v>
      </c>
      <c r="N138" s="114">
        <v>1993</v>
      </c>
      <c r="O138" s="114">
        <v>1993</v>
      </c>
      <c r="P138" s="113">
        <v>0.75</v>
      </c>
      <c r="Q138" s="117" t="s">
        <v>245</v>
      </c>
      <c r="R138" s="96"/>
      <c r="S138" s="97"/>
      <c r="T138" s="103"/>
      <c r="U138" s="136" t="e">
        <f ca="1">_xlfn._xlws.FILTER(_xlfn._xlws.FILTER(Table15[],(Table15[System-Owned Portion]&amp;Table15[Was Material Ever Previously Lead?]&amp;Table15[Customer-Owned Portion])=(D138&amp;E138&amp;M138)),{0,0,0,1})</f>
        <v>#NAME?</v>
      </c>
    </row>
    <row r="139" spans="1:21" ht="30" x14ac:dyDescent="0.25">
      <c r="A139" s="102" t="s">
        <v>561</v>
      </c>
      <c r="B139" s="96" t="s">
        <v>562</v>
      </c>
      <c r="C139" s="96" t="s">
        <v>538</v>
      </c>
      <c r="D139" s="104" t="s">
        <v>247</v>
      </c>
      <c r="E139" s="117" t="s">
        <v>81</v>
      </c>
      <c r="F139" s="96" t="s">
        <v>81</v>
      </c>
      <c r="G139" s="114">
        <v>1993</v>
      </c>
      <c r="H139" s="113">
        <v>1</v>
      </c>
      <c r="I139" s="117" t="s">
        <v>245</v>
      </c>
      <c r="J139" s="262"/>
      <c r="K139" s="270"/>
      <c r="L139" s="286"/>
      <c r="M139" s="133" t="s">
        <v>247</v>
      </c>
      <c r="N139" s="114">
        <v>1995</v>
      </c>
      <c r="O139" s="114">
        <v>1995</v>
      </c>
      <c r="P139" s="113">
        <v>0.75</v>
      </c>
      <c r="Q139" s="117" t="s">
        <v>245</v>
      </c>
      <c r="R139" s="96"/>
      <c r="S139" s="97"/>
      <c r="T139" s="103"/>
      <c r="U139" s="136" t="e">
        <f ca="1">_xlfn._xlws.FILTER(_xlfn._xlws.FILTER(Table15[],(Table15[System-Owned Portion]&amp;Table15[Was Material Ever Previously Lead?]&amp;Table15[Customer-Owned Portion])=(D139&amp;E139&amp;M139)),{0,0,0,1})</f>
        <v>#NAME?</v>
      </c>
    </row>
    <row r="140" spans="1:21" ht="30" x14ac:dyDescent="0.25">
      <c r="A140" s="102" t="s">
        <v>563</v>
      </c>
      <c r="B140" s="96" t="s">
        <v>564</v>
      </c>
      <c r="C140" s="96" t="s">
        <v>538</v>
      </c>
      <c r="D140" s="104" t="s">
        <v>247</v>
      </c>
      <c r="E140" s="117" t="s">
        <v>81</v>
      </c>
      <c r="F140" s="96" t="s">
        <v>81</v>
      </c>
      <c r="G140" s="114">
        <v>1993</v>
      </c>
      <c r="H140" s="113">
        <v>1</v>
      </c>
      <c r="I140" s="117" t="s">
        <v>245</v>
      </c>
      <c r="J140" s="262"/>
      <c r="K140" s="270"/>
      <c r="L140" s="286"/>
      <c r="M140" s="133" t="s">
        <v>247</v>
      </c>
      <c r="N140" s="114">
        <v>1995</v>
      </c>
      <c r="O140" s="114">
        <v>1995</v>
      </c>
      <c r="P140" s="113">
        <v>0.75</v>
      </c>
      <c r="Q140" s="117" t="s">
        <v>245</v>
      </c>
      <c r="R140" s="96"/>
      <c r="S140" s="97"/>
      <c r="T140" s="103"/>
      <c r="U140" s="136" t="e">
        <f ca="1">_xlfn._xlws.FILTER(_xlfn._xlws.FILTER(Table15[],(Table15[System-Owned Portion]&amp;Table15[Was Material Ever Previously Lead?]&amp;Table15[Customer-Owned Portion])=(D140&amp;E140&amp;M140)),{0,0,0,1})</f>
        <v>#NAME?</v>
      </c>
    </row>
    <row r="141" spans="1:21" ht="30" x14ac:dyDescent="0.25">
      <c r="A141" s="102" t="s">
        <v>565</v>
      </c>
      <c r="B141" s="96" t="s">
        <v>566</v>
      </c>
      <c r="C141" s="96" t="s">
        <v>538</v>
      </c>
      <c r="D141" s="104" t="s">
        <v>247</v>
      </c>
      <c r="E141" s="117" t="s">
        <v>81</v>
      </c>
      <c r="F141" s="96" t="s">
        <v>81</v>
      </c>
      <c r="G141" s="114">
        <v>1993</v>
      </c>
      <c r="H141" s="113">
        <v>1</v>
      </c>
      <c r="I141" s="117" t="s">
        <v>245</v>
      </c>
      <c r="J141" s="262"/>
      <c r="K141" s="270"/>
      <c r="L141" s="286"/>
      <c r="M141" s="133" t="s">
        <v>247</v>
      </c>
      <c r="N141" s="114">
        <v>1997</v>
      </c>
      <c r="O141" s="114">
        <v>1997</v>
      </c>
      <c r="P141" s="113">
        <v>0.75</v>
      </c>
      <c r="Q141" s="117" t="s">
        <v>245</v>
      </c>
      <c r="R141" s="96"/>
      <c r="S141" s="97"/>
      <c r="T141" s="103"/>
      <c r="U141" s="136" t="e">
        <f ca="1">_xlfn._xlws.FILTER(_xlfn._xlws.FILTER(Table15[],(Table15[System-Owned Portion]&amp;Table15[Was Material Ever Previously Lead?]&amp;Table15[Customer-Owned Portion])=(D141&amp;E141&amp;M141)),{0,0,0,1})</f>
        <v>#NAME?</v>
      </c>
    </row>
    <row r="142" spans="1:21" ht="30" x14ac:dyDescent="0.25">
      <c r="A142" s="102" t="s">
        <v>567</v>
      </c>
      <c r="B142" s="96" t="s">
        <v>568</v>
      </c>
      <c r="C142" s="96" t="s">
        <v>538</v>
      </c>
      <c r="D142" s="104" t="s">
        <v>247</v>
      </c>
      <c r="E142" s="117" t="s">
        <v>81</v>
      </c>
      <c r="F142" s="96" t="s">
        <v>81</v>
      </c>
      <c r="G142" s="114">
        <v>1993</v>
      </c>
      <c r="H142" s="113">
        <v>1</v>
      </c>
      <c r="I142" s="117" t="s">
        <v>245</v>
      </c>
      <c r="J142" s="262"/>
      <c r="K142" s="270"/>
      <c r="L142" s="286"/>
      <c r="M142" s="133" t="s">
        <v>247</v>
      </c>
      <c r="N142" s="114">
        <v>1997</v>
      </c>
      <c r="O142" s="114">
        <v>1997</v>
      </c>
      <c r="P142" s="113">
        <v>0.75</v>
      </c>
      <c r="Q142" s="117" t="s">
        <v>245</v>
      </c>
      <c r="R142" s="96"/>
      <c r="S142" s="97"/>
      <c r="T142" s="103"/>
      <c r="U142" s="136" t="e">
        <f ca="1">_xlfn._xlws.FILTER(_xlfn._xlws.FILTER(Table15[],(Table15[System-Owned Portion]&amp;Table15[Was Material Ever Previously Lead?]&amp;Table15[Customer-Owned Portion])=(D142&amp;E142&amp;M142)),{0,0,0,1})</f>
        <v>#NAME?</v>
      </c>
    </row>
    <row r="143" spans="1:21" ht="30" x14ac:dyDescent="0.25">
      <c r="A143" s="102" t="s">
        <v>569</v>
      </c>
      <c r="B143" s="96" t="s">
        <v>570</v>
      </c>
      <c r="C143" s="96" t="s">
        <v>538</v>
      </c>
      <c r="D143" s="104" t="s">
        <v>247</v>
      </c>
      <c r="E143" s="117" t="s">
        <v>81</v>
      </c>
      <c r="F143" s="96" t="s">
        <v>81</v>
      </c>
      <c r="G143" s="114">
        <v>1993</v>
      </c>
      <c r="H143" s="113">
        <v>1</v>
      </c>
      <c r="I143" s="117" t="s">
        <v>245</v>
      </c>
      <c r="J143" s="262"/>
      <c r="K143" s="270"/>
      <c r="L143" s="286"/>
      <c r="M143" s="133" t="s">
        <v>247</v>
      </c>
      <c r="N143" s="114">
        <v>1994</v>
      </c>
      <c r="O143" s="114">
        <v>1994</v>
      </c>
      <c r="P143" s="113">
        <v>0.75</v>
      </c>
      <c r="Q143" s="117" t="s">
        <v>245</v>
      </c>
      <c r="R143" s="96"/>
      <c r="S143" s="97"/>
      <c r="T143" s="103"/>
      <c r="U143" s="136" t="e">
        <f ca="1">_xlfn._xlws.FILTER(_xlfn._xlws.FILTER(Table15[],(Table15[System-Owned Portion]&amp;Table15[Was Material Ever Previously Lead?]&amp;Table15[Customer-Owned Portion])=(D143&amp;E143&amp;M143)),{0,0,0,1})</f>
        <v>#NAME?</v>
      </c>
    </row>
    <row r="144" spans="1:21" ht="30" x14ac:dyDescent="0.25">
      <c r="A144" s="102" t="s">
        <v>571</v>
      </c>
      <c r="B144" s="96" t="s">
        <v>572</v>
      </c>
      <c r="C144" s="96" t="s">
        <v>573</v>
      </c>
      <c r="D144" s="104" t="s">
        <v>247</v>
      </c>
      <c r="E144" s="117" t="s">
        <v>81</v>
      </c>
      <c r="F144" s="96" t="s">
        <v>81</v>
      </c>
      <c r="G144" s="114">
        <v>1993</v>
      </c>
      <c r="H144" s="113">
        <v>1</v>
      </c>
      <c r="I144" s="117" t="s">
        <v>245</v>
      </c>
      <c r="J144" s="262"/>
      <c r="K144" s="270"/>
      <c r="L144" s="286"/>
      <c r="M144" s="133" t="s">
        <v>247</v>
      </c>
      <c r="N144" s="114">
        <v>1994</v>
      </c>
      <c r="O144" s="114">
        <v>1994</v>
      </c>
      <c r="P144" s="113">
        <v>0.75</v>
      </c>
      <c r="Q144" s="117" t="s">
        <v>245</v>
      </c>
      <c r="R144" s="96"/>
      <c r="S144" s="97"/>
      <c r="T144" s="103"/>
      <c r="U144" s="136" t="e">
        <f ca="1">_xlfn._xlws.FILTER(_xlfn._xlws.FILTER(Table15[],(Table15[System-Owned Portion]&amp;Table15[Was Material Ever Previously Lead?]&amp;Table15[Customer-Owned Portion])=(D144&amp;E144&amp;M144)),{0,0,0,1})</f>
        <v>#NAME?</v>
      </c>
    </row>
    <row r="145" spans="1:21" ht="30" x14ac:dyDescent="0.25">
      <c r="A145" s="102" t="s">
        <v>574</v>
      </c>
      <c r="B145" s="96" t="s">
        <v>575</v>
      </c>
      <c r="C145" s="96" t="s">
        <v>573</v>
      </c>
      <c r="D145" s="104" t="s">
        <v>247</v>
      </c>
      <c r="E145" s="117" t="s">
        <v>81</v>
      </c>
      <c r="F145" s="96" t="s">
        <v>81</v>
      </c>
      <c r="G145" s="114">
        <v>1993</v>
      </c>
      <c r="H145" s="113">
        <v>1</v>
      </c>
      <c r="I145" s="117" t="s">
        <v>245</v>
      </c>
      <c r="J145" s="262"/>
      <c r="K145" s="270"/>
      <c r="L145" s="286"/>
      <c r="M145" s="133" t="s">
        <v>247</v>
      </c>
      <c r="N145" s="114">
        <v>1994</v>
      </c>
      <c r="O145" s="114">
        <v>1994</v>
      </c>
      <c r="P145" s="113">
        <v>0.75</v>
      </c>
      <c r="Q145" s="117" t="s">
        <v>245</v>
      </c>
      <c r="R145" s="96"/>
      <c r="S145" s="97"/>
      <c r="T145" s="103"/>
      <c r="U145" s="136" t="e">
        <f ca="1">_xlfn._xlws.FILTER(_xlfn._xlws.FILTER(Table15[],(Table15[System-Owned Portion]&amp;Table15[Was Material Ever Previously Lead?]&amp;Table15[Customer-Owned Portion])=(D145&amp;E145&amp;M145)),{0,0,0,1})</f>
        <v>#NAME?</v>
      </c>
    </row>
    <row r="146" spans="1:21" ht="30" x14ac:dyDescent="0.25">
      <c r="A146" s="102" t="s">
        <v>576</v>
      </c>
      <c r="B146" s="96" t="s">
        <v>577</v>
      </c>
      <c r="C146" s="96" t="s">
        <v>573</v>
      </c>
      <c r="D146" s="104" t="s">
        <v>247</v>
      </c>
      <c r="E146" s="117" t="s">
        <v>81</v>
      </c>
      <c r="F146" s="96" t="s">
        <v>81</v>
      </c>
      <c r="G146" s="114">
        <v>1993</v>
      </c>
      <c r="H146" s="113">
        <v>1</v>
      </c>
      <c r="I146" s="117" t="s">
        <v>245</v>
      </c>
      <c r="J146" s="262"/>
      <c r="K146" s="270"/>
      <c r="L146" s="286"/>
      <c r="M146" s="133" t="s">
        <v>247</v>
      </c>
      <c r="N146" s="114">
        <v>1994</v>
      </c>
      <c r="O146" s="114">
        <v>1994</v>
      </c>
      <c r="P146" s="113">
        <v>0.75</v>
      </c>
      <c r="Q146" s="117" t="s">
        <v>245</v>
      </c>
      <c r="R146" s="96"/>
      <c r="S146" s="97"/>
      <c r="T146" s="103"/>
      <c r="U146" s="136" t="e">
        <f ca="1">_xlfn._xlws.FILTER(_xlfn._xlws.FILTER(Table15[],(Table15[System-Owned Portion]&amp;Table15[Was Material Ever Previously Lead?]&amp;Table15[Customer-Owned Portion])=(D146&amp;E146&amp;M146)),{0,0,0,1})</f>
        <v>#NAME?</v>
      </c>
    </row>
    <row r="147" spans="1:21" ht="30" x14ac:dyDescent="0.25">
      <c r="A147" s="102" t="s">
        <v>578</v>
      </c>
      <c r="B147" s="96" t="s">
        <v>579</v>
      </c>
      <c r="C147" s="96" t="s">
        <v>573</v>
      </c>
      <c r="D147" s="104" t="s">
        <v>247</v>
      </c>
      <c r="E147" s="117" t="s">
        <v>81</v>
      </c>
      <c r="F147" s="96" t="s">
        <v>81</v>
      </c>
      <c r="G147" s="114">
        <v>1993</v>
      </c>
      <c r="H147" s="113">
        <v>1</v>
      </c>
      <c r="I147" s="117" t="s">
        <v>245</v>
      </c>
      <c r="J147" s="262"/>
      <c r="K147" s="270"/>
      <c r="L147" s="286"/>
      <c r="M147" s="133" t="s">
        <v>247</v>
      </c>
      <c r="N147" s="114">
        <v>1994</v>
      </c>
      <c r="O147" s="114">
        <v>1994</v>
      </c>
      <c r="P147" s="113">
        <v>0.75</v>
      </c>
      <c r="Q147" s="117" t="s">
        <v>245</v>
      </c>
      <c r="R147" s="96"/>
      <c r="S147" s="97"/>
      <c r="T147" s="103"/>
      <c r="U147" s="136" t="e">
        <f ca="1">_xlfn._xlws.FILTER(_xlfn._xlws.FILTER(Table15[],(Table15[System-Owned Portion]&amp;Table15[Was Material Ever Previously Lead?]&amp;Table15[Customer-Owned Portion])=(D147&amp;E147&amp;M147)),{0,0,0,1})</f>
        <v>#NAME?</v>
      </c>
    </row>
    <row r="148" spans="1:21" ht="30" x14ac:dyDescent="0.25">
      <c r="A148" s="102" t="s">
        <v>580</v>
      </c>
      <c r="B148" s="96" t="s">
        <v>581</v>
      </c>
      <c r="C148" s="96" t="s">
        <v>573</v>
      </c>
      <c r="D148" s="104" t="s">
        <v>247</v>
      </c>
      <c r="E148" s="117" t="s">
        <v>81</v>
      </c>
      <c r="F148" s="96" t="s">
        <v>81</v>
      </c>
      <c r="G148" s="114">
        <v>1993</v>
      </c>
      <c r="H148" s="113">
        <v>1</v>
      </c>
      <c r="I148" s="117" t="s">
        <v>245</v>
      </c>
      <c r="J148" s="262"/>
      <c r="K148" s="270"/>
      <c r="L148" s="286"/>
      <c r="M148" s="133" t="s">
        <v>247</v>
      </c>
      <c r="N148" s="114">
        <v>1996</v>
      </c>
      <c r="O148" s="114">
        <v>1996</v>
      </c>
      <c r="P148" s="113">
        <v>0.75</v>
      </c>
      <c r="Q148" s="117" t="s">
        <v>245</v>
      </c>
      <c r="R148" s="96"/>
      <c r="S148" s="97"/>
      <c r="T148" s="103"/>
      <c r="U148" s="136" t="e">
        <f ca="1">_xlfn._xlws.FILTER(_xlfn._xlws.FILTER(Table15[],(Table15[System-Owned Portion]&amp;Table15[Was Material Ever Previously Lead?]&amp;Table15[Customer-Owned Portion])=(D148&amp;E148&amp;M148)),{0,0,0,1})</f>
        <v>#NAME?</v>
      </c>
    </row>
    <row r="149" spans="1:21" ht="30" x14ac:dyDescent="0.25">
      <c r="A149" s="102" t="s">
        <v>582</v>
      </c>
      <c r="B149" s="96" t="s">
        <v>583</v>
      </c>
      <c r="C149" s="96" t="s">
        <v>573</v>
      </c>
      <c r="D149" s="104" t="s">
        <v>247</v>
      </c>
      <c r="E149" s="117" t="s">
        <v>81</v>
      </c>
      <c r="F149" s="96" t="s">
        <v>81</v>
      </c>
      <c r="G149" s="114">
        <v>1993</v>
      </c>
      <c r="H149" s="113">
        <v>1</v>
      </c>
      <c r="I149" s="117" t="s">
        <v>245</v>
      </c>
      <c r="J149" s="262"/>
      <c r="K149" s="270"/>
      <c r="L149" s="286"/>
      <c r="M149" s="133" t="s">
        <v>247</v>
      </c>
      <c r="N149" s="114">
        <v>1995</v>
      </c>
      <c r="O149" s="114">
        <v>1995</v>
      </c>
      <c r="P149" s="113">
        <v>0.75</v>
      </c>
      <c r="Q149" s="117" t="s">
        <v>245</v>
      </c>
      <c r="R149" s="96"/>
      <c r="S149" s="97"/>
      <c r="T149" s="103"/>
      <c r="U149" s="136" t="e">
        <f ca="1">_xlfn._xlws.FILTER(_xlfn._xlws.FILTER(Table15[],(Table15[System-Owned Portion]&amp;Table15[Was Material Ever Previously Lead?]&amp;Table15[Customer-Owned Portion])=(D149&amp;E149&amp;M149)),{0,0,0,1})</f>
        <v>#NAME?</v>
      </c>
    </row>
    <row r="150" spans="1:21" ht="30" x14ac:dyDescent="0.25">
      <c r="A150" s="102" t="s">
        <v>584</v>
      </c>
      <c r="B150" s="96" t="s">
        <v>585</v>
      </c>
      <c r="C150" s="96" t="s">
        <v>573</v>
      </c>
      <c r="D150" s="104" t="s">
        <v>247</v>
      </c>
      <c r="E150" s="117" t="s">
        <v>81</v>
      </c>
      <c r="F150" s="96" t="s">
        <v>81</v>
      </c>
      <c r="G150" s="114">
        <v>1993</v>
      </c>
      <c r="H150" s="113">
        <v>1</v>
      </c>
      <c r="I150" s="117" t="s">
        <v>245</v>
      </c>
      <c r="J150" s="262"/>
      <c r="K150" s="270"/>
      <c r="L150" s="286"/>
      <c r="M150" s="133" t="s">
        <v>247</v>
      </c>
      <c r="N150" s="114">
        <v>1994</v>
      </c>
      <c r="O150" s="114">
        <v>1994</v>
      </c>
      <c r="P150" s="113">
        <v>0.75</v>
      </c>
      <c r="Q150" s="117" t="s">
        <v>245</v>
      </c>
      <c r="R150" s="96"/>
      <c r="S150" s="97"/>
      <c r="T150" s="103"/>
      <c r="U150" s="136" t="e">
        <f ca="1">_xlfn._xlws.FILTER(_xlfn._xlws.FILTER(Table15[],(Table15[System-Owned Portion]&amp;Table15[Was Material Ever Previously Lead?]&amp;Table15[Customer-Owned Portion])=(D150&amp;E150&amp;M150)),{0,0,0,1})</f>
        <v>#NAME?</v>
      </c>
    </row>
    <row r="151" spans="1:21" ht="30" x14ac:dyDescent="0.25">
      <c r="A151" s="102" t="s">
        <v>586</v>
      </c>
      <c r="B151" s="96" t="s">
        <v>587</v>
      </c>
      <c r="C151" s="96" t="s">
        <v>573</v>
      </c>
      <c r="D151" s="104" t="s">
        <v>247</v>
      </c>
      <c r="E151" s="117" t="s">
        <v>81</v>
      </c>
      <c r="F151" s="96" t="s">
        <v>81</v>
      </c>
      <c r="G151" s="114">
        <v>1993</v>
      </c>
      <c r="H151" s="113">
        <v>1</v>
      </c>
      <c r="I151" s="117" t="s">
        <v>245</v>
      </c>
      <c r="J151" s="262"/>
      <c r="K151" s="270"/>
      <c r="L151" s="286"/>
      <c r="M151" s="133" t="s">
        <v>247</v>
      </c>
      <c r="N151" s="114">
        <v>1994</v>
      </c>
      <c r="O151" s="114">
        <v>1994</v>
      </c>
      <c r="P151" s="113">
        <v>0.75</v>
      </c>
      <c r="Q151" s="117" t="s">
        <v>245</v>
      </c>
      <c r="R151" s="96"/>
      <c r="S151" s="97"/>
      <c r="T151" s="103"/>
      <c r="U151" s="136" t="e">
        <f ca="1">_xlfn._xlws.FILTER(_xlfn._xlws.FILTER(Table15[],(Table15[System-Owned Portion]&amp;Table15[Was Material Ever Previously Lead?]&amp;Table15[Customer-Owned Portion])=(D151&amp;E151&amp;M151)),{0,0,0,1})</f>
        <v>#NAME?</v>
      </c>
    </row>
    <row r="152" spans="1:21" ht="30" x14ac:dyDescent="0.25">
      <c r="A152" s="102" t="s">
        <v>588</v>
      </c>
      <c r="B152" s="96" t="s">
        <v>589</v>
      </c>
      <c r="C152" s="96" t="s">
        <v>573</v>
      </c>
      <c r="D152" s="104" t="s">
        <v>247</v>
      </c>
      <c r="E152" s="117" t="s">
        <v>81</v>
      </c>
      <c r="F152" s="96" t="s">
        <v>81</v>
      </c>
      <c r="G152" s="114">
        <v>1993</v>
      </c>
      <c r="H152" s="113">
        <v>1</v>
      </c>
      <c r="I152" s="117" t="s">
        <v>245</v>
      </c>
      <c r="J152" s="262"/>
      <c r="K152" s="270"/>
      <c r="L152" s="286"/>
      <c r="M152" s="133" t="s">
        <v>247</v>
      </c>
      <c r="N152" s="114">
        <v>1994</v>
      </c>
      <c r="O152" s="114">
        <v>1994</v>
      </c>
      <c r="P152" s="113">
        <v>0.75</v>
      </c>
      <c r="Q152" s="117" t="s">
        <v>245</v>
      </c>
      <c r="R152" s="96"/>
      <c r="S152" s="97"/>
      <c r="T152" s="103"/>
      <c r="U152" s="136" t="e">
        <f ca="1">_xlfn._xlws.FILTER(_xlfn._xlws.FILTER(Table15[],(Table15[System-Owned Portion]&amp;Table15[Was Material Ever Previously Lead?]&amp;Table15[Customer-Owned Portion])=(D152&amp;E152&amp;M152)),{0,0,0,1})</f>
        <v>#NAME?</v>
      </c>
    </row>
    <row r="153" spans="1:21" ht="30" x14ac:dyDescent="0.25">
      <c r="A153" s="102" t="s">
        <v>590</v>
      </c>
      <c r="B153" s="96" t="s">
        <v>591</v>
      </c>
      <c r="C153" s="96" t="s">
        <v>573</v>
      </c>
      <c r="D153" s="104" t="s">
        <v>247</v>
      </c>
      <c r="E153" s="117" t="s">
        <v>81</v>
      </c>
      <c r="F153" s="96" t="s">
        <v>81</v>
      </c>
      <c r="G153" s="114">
        <v>1993</v>
      </c>
      <c r="H153" s="113">
        <v>1</v>
      </c>
      <c r="I153" s="117" t="s">
        <v>245</v>
      </c>
      <c r="J153" s="262"/>
      <c r="K153" s="270"/>
      <c r="L153" s="286"/>
      <c r="M153" s="133" t="s">
        <v>247</v>
      </c>
      <c r="N153" s="114">
        <v>1994</v>
      </c>
      <c r="O153" s="114">
        <v>1994</v>
      </c>
      <c r="P153" s="113">
        <v>0.75</v>
      </c>
      <c r="Q153" s="117" t="s">
        <v>245</v>
      </c>
      <c r="R153" s="96"/>
      <c r="S153" s="97"/>
      <c r="T153" s="103"/>
      <c r="U153" s="136" t="e">
        <f ca="1">_xlfn._xlws.FILTER(_xlfn._xlws.FILTER(Table15[],(Table15[System-Owned Portion]&amp;Table15[Was Material Ever Previously Lead?]&amp;Table15[Customer-Owned Portion])=(D153&amp;E153&amp;M153)),{0,0,0,1})</f>
        <v>#NAME?</v>
      </c>
    </row>
    <row r="154" spans="1:21" ht="30" x14ac:dyDescent="0.25">
      <c r="A154" s="102" t="s">
        <v>592</v>
      </c>
      <c r="B154" s="96" t="s">
        <v>593</v>
      </c>
      <c r="C154" s="96" t="s">
        <v>573</v>
      </c>
      <c r="D154" s="104" t="s">
        <v>247</v>
      </c>
      <c r="E154" s="117" t="s">
        <v>81</v>
      </c>
      <c r="F154" s="96" t="s">
        <v>81</v>
      </c>
      <c r="G154" s="114">
        <v>1993</v>
      </c>
      <c r="H154" s="113">
        <v>1</v>
      </c>
      <c r="I154" s="117" t="s">
        <v>245</v>
      </c>
      <c r="J154" s="262"/>
      <c r="K154" s="270"/>
      <c r="L154" s="286"/>
      <c r="M154" s="133" t="s">
        <v>247</v>
      </c>
      <c r="N154" s="114">
        <v>1996</v>
      </c>
      <c r="O154" s="114">
        <v>1996</v>
      </c>
      <c r="P154" s="113">
        <v>0.75</v>
      </c>
      <c r="Q154" s="117" t="s">
        <v>245</v>
      </c>
      <c r="R154" s="96"/>
      <c r="S154" s="97"/>
      <c r="T154" s="103"/>
      <c r="U154" s="136" t="e">
        <f ca="1">_xlfn._xlws.FILTER(_xlfn._xlws.FILTER(Table15[],(Table15[System-Owned Portion]&amp;Table15[Was Material Ever Previously Lead?]&amp;Table15[Customer-Owned Portion])=(D154&amp;E154&amp;M154)),{0,0,0,1})</f>
        <v>#NAME?</v>
      </c>
    </row>
    <row r="155" spans="1:21" ht="30" x14ac:dyDescent="0.25">
      <c r="A155" s="102" t="s">
        <v>594</v>
      </c>
      <c r="B155" s="96" t="s">
        <v>595</v>
      </c>
      <c r="C155" s="96" t="s">
        <v>573</v>
      </c>
      <c r="D155" s="104" t="s">
        <v>247</v>
      </c>
      <c r="E155" s="117" t="s">
        <v>81</v>
      </c>
      <c r="F155" s="96" t="s">
        <v>81</v>
      </c>
      <c r="G155" s="114">
        <v>1993</v>
      </c>
      <c r="H155" s="113">
        <v>1</v>
      </c>
      <c r="I155" s="117" t="s">
        <v>245</v>
      </c>
      <c r="J155" s="262"/>
      <c r="K155" s="270"/>
      <c r="L155" s="286"/>
      <c r="M155" s="133" t="s">
        <v>247</v>
      </c>
      <c r="N155" s="114">
        <v>1995</v>
      </c>
      <c r="O155" s="114">
        <v>1995</v>
      </c>
      <c r="P155" s="113">
        <v>0.75</v>
      </c>
      <c r="Q155" s="117" t="s">
        <v>245</v>
      </c>
      <c r="R155" s="96"/>
      <c r="S155" s="97"/>
      <c r="T155" s="103"/>
      <c r="U155" s="136" t="e">
        <f ca="1">_xlfn._xlws.FILTER(_xlfn._xlws.FILTER(Table15[],(Table15[System-Owned Portion]&amp;Table15[Was Material Ever Previously Lead?]&amp;Table15[Customer-Owned Portion])=(D155&amp;E155&amp;M155)),{0,0,0,1})</f>
        <v>#NAME?</v>
      </c>
    </row>
    <row r="156" spans="1:21" ht="30" x14ac:dyDescent="0.25">
      <c r="A156" s="102" t="s">
        <v>596</v>
      </c>
      <c r="B156" s="96" t="s">
        <v>597</v>
      </c>
      <c r="C156" s="96" t="s">
        <v>573</v>
      </c>
      <c r="D156" s="104" t="s">
        <v>247</v>
      </c>
      <c r="E156" s="117" t="s">
        <v>81</v>
      </c>
      <c r="F156" s="96" t="s">
        <v>81</v>
      </c>
      <c r="G156" s="114">
        <v>1993</v>
      </c>
      <c r="H156" s="113">
        <v>1</v>
      </c>
      <c r="I156" s="117" t="s">
        <v>245</v>
      </c>
      <c r="J156" s="262"/>
      <c r="K156" s="270"/>
      <c r="L156" s="286"/>
      <c r="M156" s="133" t="s">
        <v>247</v>
      </c>
      <c r="N156" s="114">
        <v>1997</v>
      </c>
      <c r="O156" s="114">
        <v>1997</v>
      </c>
      <c r="P156" s="113">
        <v>0.75</v>
      </c>
      <c r="Q156" s="117" t="s">
        <v>245</v>
      </c>
      <c r="R156" s="96"/>
      <c r="S156" s="97"/>
      <c r="T156" s="103"/>
      <c r="U156" s="136" t="e">
        <f ca="1">_xlfn._xlws.FILTER(_xlfn._xlws.FILTER(Table15[],(Table15[System-Owned Portion]&amp;Table15[Was Material Ever Previously Lead?]&amp;Table15[Customer-Owned Portion])=(D156&amp;E156&amp;M156)),{0,0,0,1})</f>
        <v>#NAME?</v>
      </c>
    </row>
    <row r="157" spans="1:21" ht="30" x14ac:dyDescent="0.25">
      <c r="A157" s="102" t="s">
        <v>598</v>
      </c>
      <c r="B157" s="96" t="s">
        <v>599</v>
      </c>
      <c r="C157" s="96" t="s">
        <v>573</v>
      </c>
      <c r="D157" s="104" t="s">
        <v>247</v>
      </c>
      <c r="E157" s="117" t="s">
        <v>81</v>
      </c>
      <c r="F157" s="96" t="s">
        <v>81</v>
      </c>
      <c r="G157" s="114">
        <v>1993</v>
      </c>
      <c r="H157" s="113">
        <v>1</v>
      </c>
      <c r="I157" s="117" t="s">
        <v>245</v>
      </c>
      <c r="J157" s="262"/>
      <c r="K157" s="270"/>
      <c r="L157" s="286"/>
      <c r="M157" s="133" t="s">
        <v>247</v>
      </c>
      <c r="N157" s="114">
        <v>1995</v>
      </c>
      <c r="O157" s="114">
        <v>1995</v>
      </c>
      <c r="P157" s="113">
        <v>0.75</v>
      </c>
      <c r="Q157" s="117" t="s">
        <v>245</v>
      </c>
      <c r="R157" s="96"/>
      <c r="S157" s="97"/>
      <c r="T157" s="103"/>
      <c r="U157" s="136" t="e">
        <f ca="1">_xlfn._xlws.FILTER(_xlfn._xlws.FILTER(Table15[],(Table15[System-Owned Portion]&amp;Table15[Was Material Ever Previously Lead?]&amp;Table15[Customer-Owned Portion])=(D157&amp;E157&amp;M157)),{0,0,0,1})</f>
        <v>#NAME?</v>
      </c>
    </row>
    <row r="158" spans="1:21" ht="30" x14ac:dyDescent="0.25">
      <c r="A158" s="102" t="s">
        <v>600</v>
      </c>
      <c r="B158" s="96" t="s">
        <v>601</v>
      </c>
      <c r="C158" s="96" t="s">
        <v>573</v>
      </c>
      <c r="D158" s="104" t="s">
        <v>247</v>
      </c>
      <c r="E158" s="117" t="s">
        <v>81</v>
      </c>
      <c r="F158" s="96" t="s">
        <v>81</v>
      </c>
      <c r="G158" s="114">
        <v>1993</v>
      </c>
      <c r="H158" s="113">
        <v>1</v>
      </c>
      <c r="I158" s="117" t="s">
        <v>245</v>
      </c>
      <c r="J158" s="262"/>
      <c r="K158" s="270"/>
      <c r="L158" s="286"/>
      <c r="M158" s="133" t="s">
        <v>247</v>
      </c>
      <c r="N158" s="114">
        <v>1994</v>
      </c>
      <c r="O158" s="114">
        <v>1994</v>
      </c>
      <c r="P158" s="113">
        <v>0.75</v>
      </c>
      <c r="Q158" s="117" t="s">
        <v>245</v>
      </c>
      <c r="R158" s="96"/>
      <c r="S158" s="97"/>
      <c r="T158" s="103"/>
      <c r="U158" s="136" t="e">
        <f ca="1">_xlfn._xlws.FILTER(_xlfn._xlws.FILTER(Table15[],(Table15[System-Owned Portion]&amp;Table15[Was Material Ever Previously Lead?]&amp;Table15[Customer-Owned Portion])=(D158&amp;E158&amp;M158)),{0,0,0,1})</f>
        <v>#NAME?</v>
      </c>
    </row>
    <row r="159" spans="1:21" ht="30" x14ac:dyDescent="0.25">
      <c r="A159" s="102" t="s">
        <v>602</v>
      </c>
      <c r="B159" s="96" t="s">
        <v>603</v>
      </c>
      <c r="C159" s="96" t="s">
        <v>573</v>
      </c>
      <c r="D159" s="104" t="s">
        <v>247</v>
      </c>
      <c r="E159" s="117" t="s">
        <v>81</v>
      </c>
      <c r="F159" s="96" t="s">
        <v>81</v>
      </c>
      <c r="G159" s="114">
        <v>1993</v>
      </c>
      <c r="H159" s="113">
        <v>1</v>
      </c>
      <c r="I159" s="117" t="s">
        <v>245</v>
      </c>
      <c r="J159" s="262"/>
      <c r="K159" s="270"/>
      <c r="L159" s="286"/>
      <c r="M159" s="133" t="s">
        <v>247</v>
      </c>
      <c r="N159" s="114">
        <v>1995</v>
      </c>
      <c r="O159" s="114">
        <v>1995</v>
      </c>
      <c r="P159" s="113">
        <v>0.75</v>
      </c>
      <c r="Q159" s="117" t="s">
        <v>245</v>
      </c>
      <c r="R159" s="96"/>
      <c r="S159" s="97"/>
      <c r="T159" s="103"/>
      <c r="U159" s="136" t="e">
        <f ca="1">_xlfn._xlws.FILTER(_xlfn._xlws.FILTER(Table15[],(Table15[System-Owned Portion]&amp;Table15[Was Material Ever Previously Lead?]&amp;Table15[Customer-Owned Portion])=(D159&amp;E159&amp;M159)),{0,0,0,1})</f>
        <v>#NAME?</v>
      </c>
    </row>
    <row r="160" spans="1:21" ht="30" x14ac:dyDescent="0.25">
      <c r="A160" s="102" t="s">
        <v>604</v>
      </c>
      <c r="B160" s="96" t="s">
        <v>605</v>
      </c>
      <c r="C160" s="96" t="s">
        <v>573</v>
      </c>
      <c r="D160" s="104" t="s">
        <v>247</v>
      </c>
      <c r="E160" s="117" t="s">
        <v>81</v>
      </c>
      <c r="F160" s="96" t="s">
        <v>81</v>
      </c>
      <c r="G160" s="114">
        <v>1993</v>
      </c>
      <c r="H160" s="113">
        <v>1</v>
      </c>
      <c r="I160" s="117" t="s">
        <v>245</v>
      </c>
      <c r="J160" s="262"/>
      <c r="K160" s="270"/>
      <c r="L160" s="286"/>
      <c r="M160" s="133" t="s">
        <v>247</v>
      </c>
      <c r="N160" s="114">
        <v>1994</v>
      </c>
      <c r="O160" s="114">
        <v>1994</v>
      </c>
      <c r="P160" s="113">
        <v>0.75</v>
      </c>
      <c r="Q160" s="117" t="s">
        <v>245</v>
      </c>
      <c r="R160" s="96"/>
      <c r="S160" s="97"/>
      <c r="T160" s="103"/>
      <c r="U160" s="136" t="e">
        <f ca="1">_xlfn._xlws.FILTER(_xlfn._xlws.FILTER(Table15[],(Table15[System-Owned Portion]&amp;Table15[Was Material Ever Previously Lead?]&amp;Table15[Customer-Owned Portion])=(D160&amp;E160&amp;M160)),{0,0,0,1})</f>
        <v>#NAME?</v>
      </c>
    </row>
    <row r="161" spans="1:21" ht="30" x14ac:dyDescent="0.25">
      <c r="A161" s="102" t="s">
        <v>606</v>
      </c>
      <c r="B161" s="96" t="s">
        <v>607</v>
      </c>
      <c r="C161" s="96" t="s">
        <v>573</v>
      </c>
      <c r="D161" s="104" t="s">
        <v>247</v>
      </c>
      <c r="E161" s="117" t="s">
        <v>81</v>
      </c>
      <c r="F161" s="96" t="s">
        <v>81</v>
      </c>
      <c r="G161" s="114">
        <v>1993</v>
      </c>
      <c r="H161" s="113">
        <v>1</v>
      </c>
      <c r="I161" s="117" t="s">
        <v>245</v>
      </c>
      <c r="J161" s="262"/>
      <c r="K161" s="270"/>
      <c r="L161" s="286"/>
      <c r="M161" s="133" t="s">
        <v>247</v>
      </c>
      <c r="N161" s="114">
        <v>1996</v>
      </c>
      <c r="O161" s="114">
        <v>1996</v>
      </c>
      <c r="P161" s="113">
        <v>0.75</v>
      </c>
      <c r="Q161" s="117" t="s">
        <v>245</v>
      </c>
      <c r="R161" s="96"/>
      <c r="S161" s="97"/>
      <c r="T161" s="103"/>
      <c r="U161" s="136" t="e">
        <f ca="1">_xlfn._xlws.FILTER(_xlfn._xlws.FILTER(Table15[],(Table15[System-Owned Portion]&amp;Table15[Was Material Ever Previously Lead?]&amp;Table15[Customer-Owned Portion])=(D161&amp;E161&amp;M161)),{0,0,0,1})</f>
        <v>#NAME?</v>
      </c>
    </row>
    <row r="162" spans="1:21" ht="30" x14ac:dyDescent="0.25">
      <c r="A162" s="102" t="s">
        <v>608</v>
      </c>
      <c r="B162" s="96" t="s">
        <v>609</v>
      </c>
      <c r="C162" s="96" t="s">
        <v>573</v>
      </c>
      <c r="D162" s="104" t="s">
        <v>247</v>
      </c>
      <c r="E162" s="117" t="s">
        <v>81</v>
      </c>
      <c r="F162" s="96" t="s">
        <v>81</v>
      </c>
      <c r="G162" s="114">
        <v>1993</v>
      </c>
      <c r="H162" s="113">
        <v>1</v>
      </c>
      <c r="I162" s="117" t="s">
        <v>245</v>
      </c>
      <c r="J162" s="262"/>
      <c r="K162" s="270"/>
      <c r="L162" s="286"/>
      <c r="M162" s="133" t="s">
        <v>247</v>
      </c>
      <c r="N162" s="114">
        <v>1994</v>
      </c>
      <c r="O162" s="114">
        <v>1994</v>
      </c>
      <c r="P162" s="113">
        <v>0.75</v>
      </c>
      <c r="Q162" s="117" t="s">
        <v>245</v>
      </c>
      <c r="R162" s="96"/>
      <c r="S162" s="97"/>
      <c r="T162" s="103"/>
      <c r="U162" s="136" t="e">
        <f ca="1">_xlfn._xlws.FILTER(_xlfn._xlws.FILTER(Table15[],(Table15[System-Owned Portion]&amp;Table15[Was Material Ever Previously Lead?]&amp;Table15[Customer-Owned Portion])=(D162&amp;E162&amp;M162)),{0,0,0,1})</f>
        <v>#NAME?</v>
      </c>
    </row>
    <row r="163" spans="1:21" ht="30" x14ac:dyDescent="0.25">
      <c r="A163" s="102" t="s">
        <v>610</v>
      </c>
      <c r="B163" s="96" t="s">
        <v>611</v>
      </c>
      <c r="C163" s="96" t="s">
        <v>573</v>
      </c>
      <c r="D163" s="104" t="s">
        <v>247</v>
      </c>
      <c r="E163" s="117" t="s">
        <v>81</v>
      </c>
      <c r="F163" s="96" t="s">
        <v>81</v>
      </c>
      <c r="G163" s="114">
        <v>1993</v>
      </c>
      <c r="H163" s="113">
        <v>1</v>
      </c>
      <c r="I163" s="117" t="s">
        <v>245</v>
      </c>
      <c r="J163" s="262"/>
      <c r="K163" s="270"/>
      <c r="L163" s="286"/>
      <c r="M163" s="133" t="s">
        <v>247</v>
      </c>
      <c r="N163" s="114">
        <v>1995</v>
      </c>
      <c r="O163" s="114">
        <v>1995</v>
      </c>
      <c r="P163" s="113">
        <v>0.75</v>
      </c>
      <c r="Q163" s="117" t="s">
        <v>245</v>
      </c>
      <c r="R163" s="96"/>
      <c r="S163" s="97"/>
      <c r="T163" s="103"/>
      <c r="U163" s="136" t="e">
        <f ca="1">_xlfn._xlws.FILTER(_xlfn._xlws.FILTER(Table15[],(Table15[System-Owned Portion]&amp;Table15[Was Material Ever Previously Lead?]&amp;Table15[Customer-Owned Portion])=(D163&amp;E163&amp;M163)),{0,0,0,1})</f>
        <v>#NAME?</v>
      </c>
    </row>
    <row r="164" spans="1:21" ht="30" x14ac:dyDescent="0.25">
      <c r="A164" s="102" t="s">
        <v>612</v>
      </c>
      <c r="B164" s="96" t="s">
        <v>613</v>
      </c>
      <c r="C164" s="96" t="s">
        <v>573</v>
      </c>
      <c r="D164" s="104" t="s">
        <v>247</v>
      </c>
      <c r="E164" s="117" t="s">
        <v>81</v>
      </c>
      <c r="F164" s="96" t="s">
        <v>81</v>
      </c>
      <c r="G164" s="114">
        <v>1993</v>
      </c>
      <c r="H164" s="113">
        <v>1</v>
      </c>
      <c r="I164" s="117" t="s">
        <v>245</v>
      </c>
      <c r="J164" s="262"/>
      <c r="K164" s="270"/>
      <c r="L164" s="286"/>
      <c r="M164" s="133" t="s">
        <v>247</v>
      </c>
      <c r="N164" s="114">
        <v>1995</v>
      </c>
      <c r="O164" s="114">
        <v>1995</v>
      </c>
      <c r="P164" s="113">
        <v>0.75</v>
      </c>
      <c r="Q164" s="117" t="s">
        <v>245</v>
      </c>
      <c r="R164" s="96"/>
      <c r="S164" s="97"/>
      <c r="T164" s="103"/>
      <c r="U164" s="136" t="e">
        <f ca="1">_xlfn._xlws.FILTER(_xlfn._xlws.FILTER(Table15[],(Table15[System-Owned Portion]&amp;Table15[Was Material Ever Previously Lead?]&amp;Table15[Customer-Owned Portion])=(D164&amp;E164&amp;M164)),{0,0,0,1})</f>
        <v>#NAME?</v>
      </c>
    </row>
    <row r="165" spans="1:21" ht="30" x14ac:dyDescent="0.25">
      <c r="A165" s="102" t="s">
        <v>614</v>
      </c>
      <c r="B165" s="96" t="s">
        <v>615</v>
      </c>
      <c r="C165" s="96" t="s">
        <v>573</v>
      </c>
      <c r="D165" s="104" t="s">
        <v>247</v>
      </c>
      <c r="E165" s="117" t="s">
        <v>81</v>
      </c>
      <c r="F165" s="96" t="s">
        <v>81</v>
      </c>
      <c r="G165" s="114">
        <v>1993</v>
      </c>
      <c r="H165" s="113">
        <v>1</v>
      </c>
      <c r="I165" s="117" t="s">
        <v>245</v>
      </c>
      <c r="J165" s="262"/>
      <c r="K165" s="270"/>
      <c r="L165" s="286"/>
      <c r="M165" s="133" t="s">
        <v>247</v>
      </c>
      <c r="N165" s="114">
        <v>1995</v>
      </c>
      <c r="O165" s="114">
        <v>1995</v>
      </c>
      <c r="P165" s="113">
        <v>0.75</v>
      </c>
      <c r="Q165" s="117" t="s">
        <v>245</v>
      </c>
      <c r="R165" s="96"/>
      <c r="S165" s="97"/>
      <c r="T165" s="103"/>
      <c r="U165" s="136" t="e">
        <f ca="1">_xlfn._xlws.FILTER(_xlfn._xlws.FILTER(Table15[],(Table15[System-Owned Portion]&amp;Table15[Was Material Ever Previously Lead?]&amp;Table15[Customer-Owned Portion])=(D165&amp;E165&amp;M165)),{0,0,0,1})</f>
        <v>#NAME?</v>
      </c>
    </row>
    <row r="166" spans="1:21" ht="30" x14ac:dyDescent="0.25">
      <c r="A166" s="102" t="s">
        <v>616</v>
      </c>
      <c r="B166" s="96" t="s">
        <v>617</v>
      </c>
      <c r="C166" s="96" t="s">
        <v>523</v>
      </c>
      <c r="D166" s="104" t="s">
        <v>247</v>
      </c>
      <c r="E166" s="117" t="s">
        <v>81</v>
      </c>
      <c r="F166" s="96" t="s">
        <v>81</v>
      </c>
      <c r="G166" s="114">
        <v>1994</v>
      </c>
      <c r="H166" s="113">
        <v>1</v>
      </c>
      <c r="I166" s="117" t="s">
        <v>245</v>
      </c>
      <c r="J166" s="262"/>
      <c r="K166" s="270"/>
      <c r="L166" s="286"/>
      <c r="M166" s="133" t="s">
        <v>247</v>
      </c>
      <c r="N166" s="114">
        <v>2000</v>
      </c>
      <c r="O166" s="114">
        <v>2000</v>
      </c>
      <c r="P166" s="113">
        <v>0.75</v>
      </c>
      <c r="Q166" s="117" t="s">
        <v>245</v>
      </c>
      <c r="R166" s="96"/>
      <c r="S166" s="97"/>
      <c r="T166" s="103"/>
      <c r="U166" s="136" t="e">
        <f ca="1">_xlfn._xlws.FILTER(_xlfn._xlws.FILTER(Table15[],(Table15[System-Owned Portion]&amp;Table15[Was Material Ever Previously Lead?]&amp;Table15[Customer-Owned Portion])=(D166&amp;E166&amp;M166)),{0,0,0,1})</f>
        <v>#NAME?</v>
      </c>
    </row>
    <row r="167" spans="1:21" ht="30" x14ac:dyDescent="0.25">
      <c r="A167" s="102" t="s">
        <v>618</v>
      </c>
      <c r="B167" s="96" t="s">
        <v>619</v>
      </c>
      <c r="C167" s="96" t="s">
        <v>523</v>
      </c>
      <c r="D167" s="104" t="s">
        <v>247</v>
      </c>
      <c r="E167" s="117" t="s">
        <v>81</v>
      </c>
      <c r="F167" s="96" t="s">
        <v>81</v>
      </c>
      <c r="G167" s="114">
        <v>1994</v>
      </c>
      <c r="H167" s="113">
        <v>1</v>
      </c>
      <c r="I167" s="117" t="s">
        <v>245</v>
      </c>
      <c r="J167" s="262"/>
      <c r="K167" s="270"/>
      <c r="L167" s="286"/>
      <c r="M167" s="133" t="s">
        <v>247</v>
      </c>
      <c r="N167" s="114">
        <v>1997</v>
      </c>
      <c r="O167" s="114">
        <v>1997</v>
      </c>
      <c r="P167" s="113">
        <v>0.75</v>
      </c>
      <c r="Q167" s="117" t="s">
        <v>245</v>
      </c>
      <c r="R167" s="96"/>
      <c r="S167" s="97"/>
      <c r="T167" s="103"/>
      <c r="U167" s="136" t="e">
        <f ca="1">_xlfn._xlws.FILTER(_xlfn._xlws.FILTER(Table15[],(Table15[System-Owned Portion]&amp;Table15[Was Material Ever Previously Lead?]&amp;Table15[Customer-Owned Portion])=(D167&amp;E167&amp;M167)),{0,0,0,1})</f>
        <v>#NAME?</v>
      </c>
    </row>
    <row r="168" spans="1:21" ht="30" x14ac:dyDescent="0.25">
      <c r="A168" s="102" t="s">
        <v>620</v>
      </c>
      <c r="B168" s="96" t="s">
        <v>621</v>
      </c>
      <c r="C168" s="96" t="s">
        <v>523</v>
      </c>
      <c r="D168" s="104" t="s">
        <v>247</v>
      </c>
      <c r="E168" s="117" t="s">
        <v>81</v>
      </c>
      <c r="F168" s="96" t="s">
        <v>81</v>
      </c>
      <c r="G168" s="114">
        <v>1994</v>
      </c>
      <c r="H168" s="113">
        <v>1</v>
      </c>
      <c r="I168" s="117" t="s">
        <v>245</v>
      </c>
      <c r="J168" s="262"/>
      <c r="K168" s="270"/>
      <c r="L168" s="286"/>
      <c r="M168" s="133" t="s">
        <v>247</v>
      </c>
      <c r="N168" s="114">
        <v>1997</v>
      </c>
      <c r="O168" s="114">
        <v>1997</v>
      </c>
      <c r="P168" s="113">
        <v>0.75</v>
      </c>
      <c r="Q168" s="117" t="s">
        <v>245</v>
      </c>
      <c r="R168" s="96"/>
      <c r="S168" s="97"/>
      <c r="T168" s="103"/>
      <c r="U168" s="136" t="e">
        <f ca="1">_xlfn._xlws.FILTER(_xlfn._xlws.FILTER(Table15[],(Table15[System-Owned Portion]&amp;Table15[Was Material Ever Previously Lead?]&amp;Table15[Customer-Owned Portion])=(D168&amp;E168&amp;M168)),{0,0,0,1})</f>
        <v>#NAME?</v>
      </c>
    </row>
    <row r="169" spans="1:21" ht="30" x14ac:dyDescent="0.25">
      <c r="A169" s="102" t="s">
        <v>622</v>
      </c>
      <c r="B169" s="96" t="s">
        <v>623</v>
      </c>
      <c r="C169" s="96" t="s">
        <v>523</v>
      </c>
      <c r="D169" s="104" t="s">
        <v>247</v>
      </c>
      <c r="E169" s="117" t="s">
        <v>81</v>
      </c>
      <c r="F169" s="96" t="s">
        <v>81</v>
      </c>
      <c r="G169" s="114">
        <v>1994</v>
      </c>
      <c r="H169" s="113">
        <v>1</v>
      </c>
      <c r="I169" s="117" t="s">
        <v>245</v>
      </c>
      <c r="J169" s="262"/>
      <c r="K169" s="270"/>
      <c r="L169" s="286"/>
      <c r="M169" s="133" t="s">
        <v>247</v>
      </c>
      <c r="N169" s="114">
        <v>1996</v>
      </c>
      <c r="O169" s="114">
        <v>1996</v>
      </c>
      <c r="P169" s="113">
        <v>0.75</v>
      </c>
      <c r="Q169" s="117" t="s">
        <v>245</v>
      </c>
      <c r="R169" s="96"/>
      <c r="S169" s="97"/>
      <c r="T169" s="103"/>
      <c r="U169" s="136" t="e">
        <f ca="1">_xlfn._xlws.FILTER(_xlfn._xlws.FILTER(Table15[],(Table15[System-Owned Portion]&amp;Table15[Was Material Ever Previously Lead?]&amp;Table15[Customer-Owned Portion])=(D169&amp;E169&amp;M169)),{0,0,0,1})</f>
        <v>#NAME?</v>
      </c>
    </row>
    <row r="170" spans="1:21" ht="30" x14ac:dyDescent="0.25">
      <c r="A170" s="102" t="s">
        <v>624</v>
      </c>
      <c r="B170" s="96" t="s">
        <v>625</v>
      </c>
      <c r="C170" s="96" t="s">
        <v>523</v>
      </c>
      <c r="D170" s="104" t="s">
        <v>247</v>
      </c>
      <c r="E170" s="117" t="s">
        <v>81</v>
      </c>
      <c r="F170" s="96" t="s">
        <v>81</v>
      </c>
      <c r="G170" s="114">
        <v>1994</v>
      </c>
      <c r="H170" s="113">
        <v>1</v>
      </c>
      <c r="I170" s="117" t="s">
        <v>245</v>
      </c>
      <c r="J170" s="262"/>
      <c r="K170" s="270"/>
      <c r="L170" s="286"/>
      <c r="M170" s="133" t="s">
        <v>247</v>
      </c>
      <c r="N170" s="114">
        <v>1997</v>
      </c>
      <c r="O170" s="114">
        <v>1997</v>
      </c>
      <c r="P170" s="113">
        <v>0.75</v>
      </c>
      <c r="Q170" s="117" t="s">
        <v>245</v>
      </c>
      <c r="R170" s="96"/>
      <c r="S170" s="97"/>
      <c r="T170" s="103"/>
      <c r="U170" s="136" t="e">
        <f ca="1">_xlfn._xlws.FILTER(_xlfn._xlws.FILTER(Table15[],(Table15[System-Owned Portion]&amp;Table15[Was Material Ever Previously Lead?]&amp;Table15[Customer-Owned Portion])=(D170&amp;E170&amp;M170)),{0,0,0,1})</f>
        <v>#NAME?</v>
      </c>
    </row>
    <row r="171" spans="1:21" ht="30" x14ac:dyDescent="0.25">
      <c r="A171" s="102" t="s">
        <v>626</v>
      </c>
      <c r="B171" s="96" t="s">
        <v>627</v>
      </c>
      <c r="C171" s="96" t="s">
        <v>523</v>
      </c>
      <c r="D171" s="104" t="s">
        <v>247</v>
      </c>
      <c r="E171" s="117" t="s">
        <v>81</v>
      </c>
      <c r="F171" s="96" t="s">
        <v>81</v>
      </c>
      <c r="G171" s="114">
        <v>1994</v>
      </c>
      <c r="H171" s="113">
        <v>1</v>
      </c>
      <c r="I171" s="117" t="s">
        <v>245</v>
      </c>
      <c r="J171" s="262"/>
      <c r="K171" s="270"/>
      <c r="L171" s="286"/>
      <c r="M171" s="133" t="s">
        <v>247</v>
      </c>
      <c r="N171" s="114">
        <v>1996</v>
      </c>
      <c r="O171" s="114">
        <v>1996</v>
      </c>
      <c r="P171" s="113">
        <v>0.75</v>
      </c>
      <c r="Q171" s="117" t="s">
        <v>245</v>
      </c>
      <c r="R171" s="96"/>
      <c r="S171" s="97"/>
      <c r="T171" s="103"/>
      <c r="U171" s="136" t="e">
        <f ca="1">_xlfn._xlws.FILTER(_xlfn._xlws.FILTER(Table15[],(Table15[System-Owned Portion]&amp;Table15[Was Material Ever Previously Lead?]&amp;Table15[Customer-Owned Portion])=(D171&amp;E171&amp;M171)),{0,0,0,1})</f>
        <v>#NAME?</v>
      </c>
    </row>
    <row r="172" spans="1:21" ht="30" x14ac:dyDescent="0.25">
      <c r="A172" s="102" t="s">
        <v>628</v>
      </c>
      <c r="B172" s="96" t="s">
        <v>629</v>
      </c>
      <c r="C172" s="96" t="s">
        <v>523</v>
      </c>
      <c r="D172" s="104" t="s">
        <v>247</v>
      </c>
      <c r="E172" s="117" t="s">
        <v>81</v>
      </c>
      <c r="F172" s="96" t="s">
        <v>81</v>
      </c>
      <c r="G172" s="114">
        <v>1994</v>
      </c>
      <c r="H172" s="113">
        <v>1</v>
      </c>
      <c r="I172" s="117" t="s">
        <v>245</v>
      </c>
      <c r="J172" s="262"/>
      <c r="K172" s="270"/>
      <c r="L172" s="286"/>
      <c r="M172" s="133" t="s">
        <v>247</v>
      </c>
      <c r="N172" s="114">
        <v>1998</v>
      </c>
      <c r="O172" s="114">
        <v>1998</v>
      </c>
      <c r="P172" s="113">
        <v>0.75</v>
      </c>
      <c r="Q172" s="117" t="s">
        <v>245</v>
      </c>
      <c r="R172" s="96"/>
      <c r="S172" s="97"/>
      <c r="T172" s="103"/>
      <c r="U172" s="136" t="e">
        <f ca="1">_xlfn._xlws.FILTER(_xlfn._xlws.FILTER(Table15[],(Table15[System-Owned Portion]&amp;Table15[Was Material Ever Previously Lead?]&amp;Table15[Customer-Owned Portion])=(D172&amp;E172&amp;M172)),{0,0,0,1})</f>
        <v>#NAME?</v>
      </c>
    </row>
    <row r="173" spans="1:21" ht="30" x14ac:dyDescent="0.25">
      <c r="A173" s="102" t="s">
        <v>630</v>
      </c>
      <c r="B173" s="96" t="s">
        <v>631</v>
      </c>
      <c r="C173" s="96" t="s">
        <v>523</v>
      </c>
      <c r="D173" s="104" t="s">
        <v>247</v>
      </c>
      <c r="E173" s="117" t="s">
        <v>81</v>
      </c>
      <c r="F173" s="96" t="s">
        <v>81</v>
      </c>
      <c r="G173" s="114">
        <v>1992</v>
      </c>
      <c r="H173" s="113">
        <v>1</v>
      </c>
      <c r="I173" s="117" t="s">
        <v>245</v>
      </c>
      <c r="J173" s="262"/>
      <c r="K173" s="270"/>
      <c r="L173" s="286"/>
      <c r="M173" s="133" t="s">
        <v>247</v>
      </c>
      <c r="N173" s="114">
        <v>1997</v>
      </c>
      <c r="O173" s="114">
        <v>1997</v>
      </c>
      <c r="P173" s="113">
        <v>0.75</v>
      </c>
      <c r="Q173" s="117" t="s">
        <v>245</v>
      </c>
      <c r="R173" s="96"/>
      <c r="S173" s="97"/>
      <c r="T173" s="103"/>
      <c r="U173" s="136" t="e">
        <f ca="1">_xlfn._xlws.FILTER(_xlfn._xlws.FILTER(Table15[],(Table15[System-Owned Portion]&amp;Table15[Was Material Ever Previously Lead?]&amp;Table15[Customer-Owned Portion])=(D173&amp;E173&amp;M173)),{0,0,0,1})</f>
        <v>#NAME?</v>
      </c>
    </row>
    <row r="174" spans="1:21" ht="30" x14ac:dyDescent="0.25">
      <c r="A174" s="102" t="s">
        <v>632</v>
      </c>
      <c r="B174" s="96" t="s">
        <v>633</v>
      </c>
      <c r="C174" s="96" t="s">
        <v>523</v>
      </c>
      <c r="D174" s="104" t="s">
        <v>247</v>
      </c>
      <c r="E174" s="117" t="s">
        <v>81</v>
      </c>
      <c r="F174" s="96" t="s">
        <v>81</v>
      </c>
      <c r="G174" s="114">
        <v>1992</v>
      </c>
      <c r="H174" s="113">
        <v>1</v>
      </c>
      <c r="I174" s="117" t="s">
        <v>245</v>
      </c>
      <c r="J174" s="262"/>
      <c r="K174" s="270"/>
      <c r="L174" s="286"/>
      <c r="M174" s="133" t="s">
        <v>247</v>
      </c>
      <c r="N174" s="114">
        <v>2000</v>
      </c>
      <c r="O174" s="114">
        <v>2000</v>
      </c>
      <c r="P174" s="113">
        <v>0.75</v>
      </c>
      <c r="Q174" s="117" t="s">
        <v>245</v>
      </c>
      <c r="R174" s="96"/>
      <c r="S174" s="97"/>
      <c r="T174" s="103"/>
      <c r="U174" s="136" t="e">
        <f ca="1">_xlfn._xlws.FILTER(_xlfn._xlws.FILTER(Table15[],(Table15[System-Owned Portion]&amp;Table15[Was Material Ever Previously Lead?]&amp;Table15[Customer-Owned Portion])=(D174&amp;E174&amp;M174)),{0,0,0,1})</f>
        <v>#NAME?</v>
      </c>
    </row>
    <row r="175" spans="1:21" ht="30" x14ac:dyDescent="0.25">
      <c r="A175" s="102" t="s">
        <v>634</v>
      </c>
      <c r="B175" s="96" t="s">
        <v>635</v>
      </c>
      <c r="C175" s="96" t="s">
        <v>523</v>
      </c>
      <c r="D175" s="104" t="s">
        <v>247</v>
      </c>
      <c r="E175" s="117" t="s">
        <v>81</v>
      </c>
      <c r="F175" s="96" t="s">
        <v>81</v>
      </c>
      <c r="G175" s="114">
        <v>1992</v>
      </c>
      <c r="H175" s="113">
        <v>1</v>
      </c>
      <c r="I175" s="117" t="s">
        <v>245</v>
      </c>
      <c r="J175" s="262"/>
      <c r="K175" s="270"/>
      <c r="L175" s="286"/>
      <c r="M175" s="133" t="s">
        <v>247</v>
      </c>
      <c r="N175" s="114">
        <v>1998</v>
      </c>
      <c r="O175" s="114">
        <v>1998</v>
      </c>
      <c r="P175" s="113">
        <v>0.75</v>
      </c>
      <c r="Q175" s="117" t="s">
        <v>245</v>
      </c>
      <c r="R175" s="96"/>
      <c r="S175" s="97"/>
      <c r="T175" s="103"/>
      <c r="U175" s="136" t="e">
        <f ca="1">_xlfn._xlws.FILTER(_xlfn._xlws.FILTER(Table15[],(Table15[System-Owned Portion]&amp;Table15[Was Material Ever Previously Lead?]&amp;Table15[Customer-Owned Portion])=(D175&amp;E175&amp;M175)),{0,0,0,1})</f>
        <v>#NAME?</v>
      </c>
    </row>
    <row r="176" spans="1:21" ht="30" x14ac:dyDescent="0.25">
      <c r="A176" s="102" t="s">
        <v>636</v>
      </c>
      <c r="B176" s="96" t="s">
        <v>637</v>
      </c>
      <c r="C176" s="96" t="s">
        <v>523</v>
      </c>
      <c r="D176" s="104" t="s">
        <v>247</v>
      </c>
      <c r="E176" s="117" t="s">
        <v>81</v>
      </c>
      <c r="F176" s="96" t="s">
        <v>81</v>
      </c>
      <c r="G176" s="114">
        <v>1992</v>
      </c>
      <c r="H176" s="113">
        <v>1</v>
      </c>
      <c r="I176" s="117" t="s">
        <v>245</v>
      </c>
      <c r="J176" s="262"/>
      <c r="K176" s="270"/>
      <c r="L176" s="286"/>
      <c r="M176" s="133" t="s">
        <v>247</v>
      </c>
      <c r="N176" s="114">
        <v>1997</v>
      </c>
      <c r="O176" s="114">
        <v>1997</v>
      </c>
      <c r="P176" s="113">
        <v>0.75</v>
      </c>
      <c r="Q176" s="117" t="s">
        <v>245</v>
      </c>
      <c r="R176" s="96"/>
      <c r="S176" s="97"/>
      <c r="T176" s="103"/>
      <c r="U176" s="136" t="e">
        <f ca="1">_xlfn._xlws.FILTER(_xlfn._xlws.FILTER(Table15[],(Table15[System-Owned Portion]&amp;Table15[Was Material Ever Previously Lead?]&amp;Table15[Customer-Owned Portion])=(D176&amp;E176&amp;M176)),{0,0,0,1})</f>
        <v>#NAME?</v>
      </c>
    </row>
    <row r="177" spans="1:21" ht="30" x14ac:dyDescent="0.25">
      <c r="A177" s="102" t="s">
        <v>638</v>
      </c>
      <c r="B177" s="96" t="s">
        <v>639</v>
      </c>
      <c r="C177" s="96" t="s">
        <v>523</v>
      </c>
      <c r="D177" s="104" t="s">
        <v>247</v>
      </c>
      <c r="E177" s="117" t="s">
        <v>81</v>
      </c>
      <c r="F177" s="96" t="s">
        <v>81</v>
      </c>
      <c r="G177" s="114">
        <v>1992</v>
      </c>
      <c r="H177" s="113">
        <v>1</v>
      </c>
      <c r="I177" s="117" t="s">
        <v>245</v>
      </c>
      <c r="J177" s="262"/>
      <c r="K177" s="270"/>
      <c r="L177" s="286"/>
      <c r="M177" s="133" t="s">
        <v>247</v>
      </c>
      <c r="N177" s="114">
        <v>1997</v>
      </c>
      <c r="O177" s="114">
        <v>1997</v>
      </c>
      <c r="P177" s="113">
        <v>0.75</v>
      </c>
      <c r="Q177" s="117" t="s">
        <v>245</v>
      </c>
      <c r="R177" s="96"/>
      <c r="S177" s="97"/>
      <c r="T177" s="103"/>
      <c r="U177" s="136" t="e">
        <f ca="1">_xlfn._xlws.FILTER(_xlfn._xlws.FILTER(Table15[],(Table15[System-Owned Portion]&amp;Table15[Was Material Ever Previously Lead?]&amp;Table15[Customer-Owned Portion])=(D177&amp;E177&amp;M177)),{0,0,0,1})</f>
        <v>#NAME?</v>
      </c>
    </row>
    <row r="178" spans="1:21" ht="30" x14ac:dyDescent="0.25">
      <c r="A178" s="102" t="s">
        <v>640</v>
      </c>
      <c r="B178" s="96" t="s">
        <v>641</v>
      </c>
      <c r="C178" s="96" t="s">
        <v>523</v>
      </c>
      <c r="D178" s="104" t="s">
        <v>247</v>
      </c>
      <c r="E178" s="117" t="s">
        <v>81</v>
      </c>
      <c r="F178" s="96" t="s">
        <v>81</v>
      </c>
      <c r="G178" s="114">
        <v>1992</v>
      </c>
      <c r="H178" s="113">
        <v>1</v>
      </c>
      <c r="I178" s="117" t="s">
        <v>245</v>
      </c>
      <c r="J178" s="262"/>
      <c r="K178" s="270"/>
      <c r="L178" s="286"/>
      <c r="M178" s="133" t="s">
        <v>247</v>
      </c>
      <c r="N178" s="114">
        <v>1996</v>
      </c>
      <c r="O178" s="114">
        <v>1996</v>
      </c>
      <c r="P178" s="113">
        <v>0.75</v>
      </c>
      <c r="Q178" s="117" t="s">
        <v>245</v>
      </c>
      <c r="R178" s="96"/>
      <c r="S178" s="97"/>
      <c r="T178" s="103"/>
      <c r="U178" s="136" t="e">
        <f ca="1">_xlfn._xlws.FILTER(_xlfn._xlws.FILTER(Table15[],(Table15[System-Owned Portion]&amp;Table15[Was Material Ever Previously Lead?]&amp;Table15[Customer-Owned Portion])=(D178&amp;E178&amp;M178)),{0,0,0,1})</f>
        <v>#NAME?</v>
      </c>
    </row>
    <row r="179" spans="1:21" ht="30" x14ac:dyDescent="0.25">
      <c r="A179" s="102" t="s">
        <v>642</v>
      </c>
      <c r="B179" s="96" t="s">
        <v>643</v>
      </c>
      <c r="C179" s="96" t="s">
        <v>523</v>
      </c>
      <c r="D179" s="104" t="s">
        <v>247</v>
      </c>
      <c r="E179" s="117" t="s">
        <v>81</v>
      </c>
      <c r="F179" s="96" t="s">
        <v>81</v>
      </c>
      <c r="G179" s="114">
        <v>1992</v>
      </c>
      <c r="H179" s="113">
        <v>1</v>
      </c>
      <c r="I179" s="117" t="s">
        <v>245</v>
      </c>
      <c r="J179" s="262"/>
      <c r="K179" s="270"/>
      <c r="L179" s="286"/>
      <c r="M179" s="133" t="s">
        <v>247</v>
      </c>
      <c r="N179" s="114">
        <v>1995</v>
      </c>
      <c r="O179" s="114">
        <v>1995</v>
      </c>
      <c r="P179" s="113">
        <v>0.75</v>
      </c>
      <c r="Q179" s="117" t="s">
        <v>245</v>
      </c>
      <c r="R179" s="96"/>
      <c r="S179" s="97"/>
      <c r="T179" s="103"/>
      <c r="U179" s="136" t="e">
        <f ca="1">_xlfn._xlws.FILTER(_xlfn._xlws.FILTER(Table15[],(Table15[System-Owned Portion]&amp;Table15[Was Material Ever Previously Lead?]&amp;Table15[Customer-Owned Portion])=(D179&amp;E179&amp;M179)),{0,0,0,1})</f>
        <v>#NAME?</v>
      </c>
    </row>
    <row r="180" spans="1:21" ht="30" x14ac:dyDescent="0.25">
      <c r="A180" s="102" t="s">
        <v>644</v>
      </c>
      <c r="B180" s="96" t="s">
        <v>645</v>
      </c>
      <c r="C180" s="96" t="s">
        <v>523</v>
      </c>
      <c r="D180" s="104" t="s">
        <v>247</v>
      </c>
      <c r="E180" s="117" t="s">
        <v>81</v>
      </c>
      <c r="F180" s="96" t="s">
        <v>81</v>
      </c>
      <c r="G180" s="114">
        <v>1992</v>
      </c>
      <c r="H180" s="113">
        <v>1</v>
      </c>
      <c r="I180" s="117" t="s">
        <v>245</v>
      </c>
      <c r="J180" s="262"/>
      <c r="K180" s="270"/>
      <c r="L180" s="286"/>
      <c r="M180" s="133" t="s">
        <v>247</v>
      </c>
      <c r="N180" s="114">
        <v>1995</v>
      </c>
      <c r="O180" s="114">
        <v>1995</v>
      </c>
      <c r="P180" s="113">
        <v>0.75</v>
      </c>
      <c r="Q180" s="117" t="s">
        <v>245</v>
      </c>
      <c r="R180" s="96"/>
      <c r="S180" s="97"/>
      <c r="T180" s="103"/>
      <c r="U180" s="136" t="e">
        <f ca="1">_xlfn._xlws.FILTER(_xlfn._xlws.FILTER(Table15[],(Table15[System-Owned Portion]&amp;Table15[Was Material Ever Previously Lead?]&amp;Table15[Customer-Owned Portion])=(D180&amp;E180&amp;M180)),{0,0,0,1})</f>
        <v>#NAME?</v>
      </c>
    </row>
    <row r="181" spans="1:21" ht="30" x14ac:dyDescent="0.25">
      <c r="A181" s="102" t="s">
        <v>646</v>
      </c>
      <c r="B181" s="96" t="s">
        <v>647</v>
      </c>
      <c r="C181" s="96" t="s">
        <v>523</v>
      </c>
      <c r="D181" s="104" t="s">
        <v>247</v>
      </c>
      <c r="E181" s="117" t="s">
        <v>81</v>
      </c>
      <c r="F181" s="96" t="s">
        <v>81</v>
      </c>
      <c r="G181" s="114">
        <v>1992</v>
      </c>
      <c r="H181" s="113">
        <v>1</v>
      </c>
      <c r="I181" s="117" t="s">
        <v>245</v>
      </c>
      <c r="J181" s="262"/>
      <c r="K181" s="270"/>
      <c r="L181" s="286"/>
      <c r="M181" s="133" t="s">
        <v>247</v>
      </c>
      <c r="N181" s="114">
        <v>1995</v>
      </c>
      <c r="O181" s="114">
        <v>1995</v>
      </c>
      <c r="P181" s="113">
        <v>0.75</v>
      </c>
      <c r="Q181" s="117" t="s">
        <v>245</v>
      </c>
      <c r="R181" s="96"/>
      <c r="S181" s="97"/>
      <c r="T181" s="103"/>
      <c r="U181" s="136" t="e">
        <f ca="1">_xlfn._xlws.FILTER(_xlfn._xlws.FILTER(Table15[],(Table15[System-Owned Portion]&amp;Table15[Was Material Ever Previously Lead?]&amp;Table15[Customer-Owned Portion])=(D181&amp;E181&amp;M181)),{0,0,0,1})</f>
        <v>#NAME?</v>
      </c>
    </row>
    <row r="182" spans="1:21" ht="30" x14ac:dyDescent="0.25">
      <c r="A182" s="102" t="s">
        <v>648</v>
      </c>
      <c r="B182" s="96" t="s">
        <v>649</v>
      </c>
      <c r="C182" s="96" t="s">
        <v>523</v>
      </c>
      <c r="D182" s="104" t="s">
        <v>247</v>
      </c>
      <c r="E182" s="117" t="s">
        <v>81</v>
      </c>
      <c r="F182" s="96" t="s">
        <v>81</v>
      </c>
      <c r="G182" s="114">
        <v>1992</v>
      </c>
      <c r="H182" s="113">
        <v>1</v>
      </c>
      <c r="I182" s="117" t="s">
        <v>245</v>
      </c>
      <c r="J182" s="262"/>
      <c r="K182" s="270"/>
      <c r="L182" s="286"/>
      <c r="M182" s="133" t="s">
        <v>247</v>
      </c>
      <c r="N182" s="114">
        <v>1996</v>
      </c>
      <c r="O182" s="114">
        <v>1996</v>
      </c>
      <c r="P182" s="113">
        <v>0.75</v>
      </c>
      <c r="Q182" s="117" t="s">
        <v>245</v>
      </c>
      <c r="R182" s="96"/>
      <c r="S182" s="97"/>
      <c r="T182" s="103"/>
      <c r="U182" s="136" t="e">
        <f ca="1">_xlfn._xlws.FILTER(_xlfn._xlws.FILTER(Table15[],(Table15[System-Owned Portion]&amp;Table15[Was Material Ever Previously Lead?]&amp;Table15[Customer-Owned Portion])=(D182&amp;E182&amp;M182)),{0,0,0,1})</f>
        <v>#NAME?</v>
      </c>
    </row>
    <row r="183" spans="1:21" ht="30" x14ac:dyDescent="0.25">
      <c r="A183" s="102" t="s">
        <v>650</v>
      </c>
      <c r="B183" s="96" t="s">
        <v>651</v>
      </c>
      <c r="C183" s="96" t="s">
        <v>523</v>
      </c>
      <c r="D183" s="104" t="s">
        <v>247</v>
      </c>
      <c r="E183" s="117" t="s">
        <v>81</v>
      </c>
      <c r="F183" s="96" t="s">
        <v>81</v>
      </c>
      <c r="G183" s="114">
        <v>1992</v>
      </c>
      <c r="H183" s="113">
        <v>1</v>
      </c>
      <c r="I183" s="117" t="s">
        <v>245</v>
      </c>
      <c r="J183" s="262"/>
      <c r="K183" s="270"/>
      <c r="L183" s="286"/>
      <c r="M183" s="133" t="s">
        <v>247</v>
      </c>
      <c r="N183" s="114">
        <v>1996</v>
      </c>
      <c r="O183" s="114">
        <v>1996</v>
      </c>
      <c r="P183" s="113">
        <v>0.75</v>
      </c>
      <c r="Q183" s="117" t="s">
        <v>245</v>
      </c>
      <c r="R183" s="96"/>
      <c r="S183" s="97"/>
      <c r="T183" s="103"/>
      <c r="U183" s="136" t="e">
        <f ca="1">_xlfn._xlws.FILTER(_xlfn._xlws.FILTER(Table15[],(Table15[System-Owned Portion]&amp;Table15[Was Material Ever Previously Lead?]&amp;Table15[Customer-Owned Portion])=(D183&amp;E183&amp;M183)),{0,0,0,1})</f>
        <v>#NAME?</v>
      </c>
    </row>
    <row r="184" spans="1:21" ht="30" x14ac:dyDescent="0.25">
      <c r="A184" s="102" t="s">
        <v>652</v>
      </c>
      <c r="B184" s="96" t="s">
        <v>653</v>
      </c>
      <c r="C184" s="96" t="s">
        <v>523</v>
      </c>
      <c r="D184" s="104" t="s">
        <v>247</v>
      </c>
      <c r="E184" s="117" t="s">
        <v>81</v>
      </c>
      <c r="F184" s="96" t="s">
        <v>81</v>
      </c>
      <c r="G184" s="114">
        <v>1994</v>
      </c>
      <c r="H184" s="113">
        <v>1</v>
      </c>
      <c r="I184" s="117" t="s">
        <v>245</v>
      </c>
      <c r="J184" s="262"/>
      <c r="K184" s="270"/>
      <c r="L184" s="286"/>
      <c r="M184" s="133" t="s">
        <v>247</v>
      </c>
      <c r="N184" s="114">
        <v>1997</v>
      </c>
      <c r="O184" s="114">
        <v>1997</v>
      </c>
      <c r="P184" s="113">
        <v>0.75</v>
      </c>
      <c r="Q184" s="117" t="s">
        <v>245</v>
      </c>
      <c r="R184" s="96"/>
      <c r="S184" s="97"/>
      <c r="T184" s="103"/>
      <c r="U184" s="136" t="e">
        <f ca="1">_xlfn._xlws.FILTER(_xlfn._xlws.FILTER(Table15[],(Table15[System-Owned Portion]&amp;Table15[Was Material Ever Previously Lead?]&amp;Table15[Customer-Owned Portion])=(D184&amp;E184&amp;M184)),{0,0,0,1})</f>
        <v>#NAME?</v>
      </c>
    </row>
    <row r="185" spans="1:21" ht="30" x14ac:dyDescent="0.25">
      <c r="A185" s="102" t="s">
        <v>654</v>
      </c>
      <c r="B185" s="96" t="s">
        <v>655</v>
      </c>
      <c r="C185" s="96" t="s">
        <v>523</v>
      </c>
      <c r="D185" s="104" t="s">
        <v>247</v>
      </c>
      <c r="E185" s="117" t="s">
        <v>81</v>
      </c>
      <c r="F185" s="96" t="s">
        <v>81</v>
      </c>
      <c r="G185" s="114">
        <v>1994</v>
      </c>
      <c r="H185" s="113">
        <v>1</v>
      </c>
      <c r="I185" s="117" t="s">
        <v>245</v>
      </c>
      <c r="J185" s="262"/>
      <c r="K185" s="270"/>
      <c r="L185" s="286"/>
      <c r="M185" s="133" t="s">
        <v>247</v>
      </c>
      <c r="N185" s="114">
        <v>1996</v>
      </c>
      <c r="O185" s="114">
        <v>1996</v>
      </c>
      <c r="P185" s="113">
        <v>0.75</v>
      </c>
      <c r="Q185" s="117" t="s">
        <v>245</v>
      </c>
      <c r="R185" s="96"/>
      <c r="S185" s="97"/>
      <c r="T185" s="103"/>
      <c r="U185" s="136" t="e">
        <f ca="1">_xlfn._xlws.FILTER(_xlfn._xlws.FILTER(Table15[],(Table15[System-Owned Portion]&amp;Table15[Was Material Ever Previously Lead?]&amp;Table15[Customer-Owned Portion])=(D185&amp;E185&amp;M185)),{0,0,0,1})</f>
        <v>#NAME?</v>
      </c>
    </row>
    <row r="186" spans="1:21" ht="30" x14ac:dyDescent="0.25">
      <c r="A186" s="102" t="s">
        <v>656</v>
      </c>
      <c r="B186" s="96" t="s">
        <v>657</v>
      </c>
      <c r="C186" s="96" t="s">
        <v>523</v>
      </c>
      <c r="D186" s="104" t="s">
        <v>247</v>
      </c>
      <c r="E186" s="117" t="s">
        <v>81</v>
      </c>
      <c r="F186" s="96" t="s">
        <v>81</v>
      </c>
      <c r="G186" s="114">
        <v>1994</v>
      </c>
      <c r="H186" s="113">
        <v>1</v>
      </c>
      <c r="I186" s="117" t="s">
        <v>245</v>
      </c>
      <c r="J186" s="262"/>
      <c r="K186" s="270"/>
      <c r="L186" s="286"/>
      <c r="M186" s="133" t="s">
        <v>247</v>
      </c>
      <c r="N186" s="114">
        <v>1996</v>
      </c>
      <c r="O186" s="114">
        <v>1996</v>
      </c>
      <c r="P186" s="113">
        <v>0.75</v>
      </c>
      <c r="Q186" s="117" t="s">
        <v>245</v>
      </c>
      <c r="R186" s="96"/>
      <c r="S186" s="97"/>
      <c r="T186" s="103"/>
      <c r="U186" s="136" t="e">
        <f ca="1">_xlfn._xlws.FILTER(_xlfn._xlws.FILTER(Table15[],(Table15[System-Owned Portion]&amp;Table15[Was Material Ever Previously Lead?]&amp;Table15[Customer-Owned Portion])=(D186&amp;E186&amp;M186)),{0,0,0,1})</f>
        <v>#NAME?</v>
      </c>
    </row>
    <row r="187" spans="1:21" ht="30" x14ac:dyDescent="0.25">
      <c r="A187" s="102" t="s">
        <v>658</v>
      </c>
      <c r="B187" s="96" t="s">
        <v>659</v>
      </c>
      <c r="C187" s="96" t="s">
        <v>523</v>
      </c>
      <c r="D187" s="104" t="s">
        <v>247</v>
      </c>
      <c r="E187" s="117" t="s">
        <v>81</v>
      </c>
      <c r="F187" s="96" t="s">
        <v>81</v>
      </c>
      <c r="G187" s="114">
        <v>1994</v>
      </c>
      <c r="H187" s="113">
        <v>1</v>
      </c>
      <c r="I187" s="117" t="s">
        <v>245</v>
      </c>
      <c r="J187" s="262"/>
      <c r="K187" s="270"/>
      <c r="L187" s="286"/>
      <c r="M187" s="133" t="s">
        <v>247</v>
      </c>
      <c r="N187" s="114">
        <v>1996</v>
      </c>
      <c r="O187" s="114">
        <v>1996</v>
      </c>
      <c r="P187" s="113">
        <v>0.75</v>
      </c>
      <c r="Q187" s="117" t="s">
        <v>245</v>
      </c>
      <c r="R187" s="96"/>
      <c r="S187" s="97"/>
      <c r="T187" s="103"/>
      <c r="U187" s="136" t="e">
        <f ca="1">_xlfn._xlws.FILTER(_xlfn._xlws.FILTER(Table15[],(Table15[System-Owned Portion]&amp;Table15[Was Material Ever Previously Lead?]&amp;Table15[Customer-Owned Portion])=(D187&amp;E187&amp;M187)),{0,0,0,1})</f>
        <v>#NAME?</v>
      </c>
    </row>
    <row r="188" spans="1:21" ht="30" x14ac:dyDescent="0.25">
      <c r="A188" s="102" t="s">
        <v>660</v>
      </c>
      <c r="B188" s="96" t="s">
        <v>661</v>
      </c>
      <c r="C188" s="96" t="s">
        <v>523</v>
      </c>
      <c r="D188" s="104" t="s">
        <v>247</v>
      </c>
      <c r="E188" s="117" t="s">
        <v>81</v>
      </c>
      <c r="F188" s="96" t="s">
        <v>81</v>
      </c>
      <c r="G188" s="114">
        <v>1994</v>
      </c>
      <c r="H188" s="113">
        <v>1</v>
      </c>
      <c r="I188" s="117" t="s">
        <v>245</v>
      </c>
      <c r="J188" s="262"/>
      <c r="K188" s="270"/>
      <c r="L188" s="286"/>
      <c r="M188" s="133" t="s">
        <v>247</v>
      </c>
      <c r="N188" s="114">
        <v>1997</v>
      </c>
      <c r="O188" s="114">
        <v>1997</v>
      </c>
      <c r="P188" s="113">
        <v>0.75</v>
      </c>
      <c r="Q188" s="117" t="s">
        <v>245</v>
      </c>
      <c r="R188" s="96"/>
      <c r="S188" s="97"/>
      <c r="T188" s="103"/>
      <c r="U188" s="136" t="e">
        <f ca="1">_xlfn._xlws.FILTER(_xlfn._xlws.FILTER(Table15[],(Table15[System-Owned Portion]&amp;Table15[Was Material Ever Previously Lead?]&amp;Table15[Customer-Owned Portion])=(D188&amp;E188&amp;M188)),{0,0,0,1})</f>
        <v>#NAME?</v>
      </c>
    </row>
    <row r="189" spans="1:21" ht="30" x14ac:dyDescent="0.25">
      <c r="A189" s="102" t="s">
        <v>662</v>
      </c>
      <c r="B189" s="96" t="s">
        <v>663</v>
      </c>
      <c r="C189" s="96" t="s">
        <v>523</v>
      </c>
      <c r="D189" s="104" t="s">
        <v>247</v>
      </c>
      <c r="E189" s="117" t="s">
        <v>81</v>
      </c>
      <c r="F189" s="96" t="s">
        <v>81</v>
      </c>
      <c r="G189" s="114">
        <v>1994</v>
      </c>
      <c r="H189" s="113">
        <v>1</v>
      </c>
      <c r="I189" s="117" t="s">
        <v>245</v>
      </c>
      <c r="J189" s="262"/>
      <c r="K189" s="270"/>
      <c r="L189" s="286"/>
      <c r="M189" s="133" t="s">
        <v>247</v>
      </c>
      <c r="N189" s="114">
        <v>1995</v>
      </c>
      <c r="O189" s="114">
        <v>1995</v>
      </c>
      <c r="P189" s="113">
        <v>0.75</v>
      </c>
      <c r="Q189" s="117" t="s">
        <v>245</v>
      </c>
      <c r="R189" s="96"/>
      <c r="S189" s="97"/>
      <c r="T189" s="103"/>
      <c r="U189" s="136" t="e">
        <f ca="1">_xlfn._xlws.FILTER(_xlfn._xlws.FILTER(Table15[],(Table15[System-Owned Portion]&amp;Table15[Was Material Ever Previously Lead?]&amp;Table15[Customer-Owned Portion])=(D189&amp;E189&amp;M189)),{0,0,0,1})</f>
        <v>#NAME?</v>
      </c>
    </row>
    <row r="190" spans="1:21" ht="30" x14ac:dyDescent="0.25">
      <c r="A190" s="102" t="s">
        <v>664</v>
      </c>
      <c r="B190" s="96" t="s">
        <v>665</v>
      </c>
      <c r="C190" s="96" t="s">
        <v>523</v>
      </c>
      <c r="D190" s="104" t="s">
        <v>247</v>
      </c>
      <c r="E190" s="117" t="s">
        <v>81</v>
      </c>
      <c r="F190" s="96" t="s">
        <v>81</v>
      </c>
      <c r="G190" s="114">
        <v>1994</v>
      </c>
      <c r="H190" s="113">
        <v>1</v>
      </c>
      <c r="I190" s="117" t="s">
        <v>245</v>
      </c>
      <c r="J190" s="262"/>
      <c r="K190" s="270"/>
      <c r="L190" s="286"/>
      <c r="M190" s="133" t="s">
        <v>247</v>
      </c>
      <c r="N190" s="114">
        <v>2000</v>
      </c>
      <c r="O190" s="114">
        <v>2000</v>
      </c>
      <c r="P190" s="113">
        <v>0.75</v>
      </c>
      <c r="Q190" s="117" t="s">
        <v>245</v>
      </c>
      <c r="R190" s="96"/>
      <c r="S190" s="97"/>
      <c r="T190" s="103"/>
      <c r="U190" s="136" t="e">
        <f ca="1">_xlfn._xlws.FILTER(_xlfn._xlws.FILTER(Table15[],(Table15[System-Owned Portion]&amp;Table15[Was Material Ever Previously Lead?]&amp;Table15[Customer-Owned Portion])=(D190&amp;E190&amp;M190)),{0,0,0,1})</f>
        <v>#NAME?</v>
      </c>
    </row>
    <row r="191" spans="1:21" ht="30" x14ac:dyDescent="0.25">
      <c r="A191" s="102" t="s">
        <v>666</v>
      </c>
      <c r="B191" s="96" t="s">
        <v>667</v>
      </c>
      <c r="C191" s="96" t="s">
        <v>523</v>
      </c>
      <c r="D191" s="104" t="s">
        <v>247</v>
      </c>
      <c r="E191" s="117" t="s">
        <v>81</v>
      </c>
      <c r="F191" s="96" t="s">
        <v>81</v>
      </c>
      <c r="G191" s="114">
        <v>1992</v>
      </c>
      <c r="H191" s="113">
        <v>1</v>
      </c>
      <c r="I191" s="117" t="s">
        <v>245</v>
      </c>
      <c r="J191" s="262"/>
      <c r="K191" s="270"/>
      <c r="L191" s="286"/>
      <c r="M191" s="133" t="s">
        <v>247</v>
      </c>
      <c r="N191" s="114">
        <v>1995</v>
      </c>
      <c r="O191" s="114">
        <v>1995</v>
      </c>
      <c r="P191" s="113">
        <v>0.75</v>
      </c>
      <c r="Q191" s="117" t="s">
        <v>245</v>
      </c>
      <c r="R191" s="96"/>
      <c r="S191" s="97"/>
      <c r="T191" s="103"/>
      <c r="U191" s="136" t="e">
        <f ca="1">_xlfn._xlws.FILTER(_xlfn._xlws.FILTER(Table15[],(Table15[System-Owned Portion]&amp;Table15[Was Material Ever Previously Lead?]&amp;Table15[Customer-Owned Portion])=(D191&amp;E191&amp;M191)),{0,0,0,1})</f>
        <v>#NAME?</v>
      </c>
    </row>
    <row r="192" spans="1:21" ht="30" x14ac:dyDescent="0.25">
      <c r="A192" s="102" t="s">
        <v>668</v>
      </c>
      <c r="B192" s="96" t="s">
        <v>669</v>
      </c>
      <c r="C192" s="96" t="s">
        <v>523</v>
      </c>
      <c r="D192" s="104" t="s">
        <v>247</v>
      </c>
      <c r="E192" s="117" t="s">
        <v>81</v>
      </c>
      <c r="F192" s="96" t="s">
        <v>81</v>
      </c>
      <c r="G192" s="114">
        <v>1992</v>
      </c>
      <c r="H192" s="113">
        <v>1</v>
      </c>
      <c r="I192" s="117" t="s">
        <v>245</v>
      </c>
      <c r="J192" s="262"/>
      <c r="K192" s="270"/>
      <c r="L192" s="286"/>
      <c r="M192" s="133" t="s">
        <v>247</v>
      </c>
      <c r="N192" s="114">
        <v>1997</v>
      </c>
      <c r="O192" s="114">
        <v>1997</v>
      </c>
      <c r="P192" s="113">
        <v>0.75</v>
      </c>
      <c r="Q192" s="117" t="s">
        <v>245</v>
      </c>
      <c r="R192" s="96"/>
      <c r="S192" s="97"/>
      <c r="T192" s="103"/>
      <c r="U192" s="136" t="e">
        <f ca="1">_xlfn._xlws.FILTER(_xlfn._xlws.FILTER(Table15[],(Table15[System-Owned Portion]&amp;Table15[Was Material Ever Previously Lead?]&amp;Table15[Customer-Owned Portion])=(D192&amp;E192&amp;M192)),{0,0,0,1})</f>
        <v>#NAME?</v>
      </c>
    </row>
    <row r="193" spans="1:21" ht="30" x14ac:dyDescent="0.25">
      <c r="A193" s="102" t="s">
        <v>670</v>
      </c>
      <c r="B193" s="96" t="s">
        <v>671</v>
      </c>
      <c r="C193" s="96" t="s">
        <v>523</v>
      </c>
      <c r="D193" s="104" t="s">
        <v>247</v>
      </c>
      <c r="E193" s="117" t="s">
        <v>81</v>
      </c>
      <c r="F193" s="96" t="s">
        <v>81</v>
      </c>
      <c r="G193" s="114">
        <v>1992</v>
      </c>
      <c r="H193" s="113">
        <v>1</v>
      </c>
      <c r="I193" s="117" t="s">
        <v>245</v>
      </c>
      <c r="J193" s="262"/>
      <c r="K193" s="270"/>
      <c r="L193" s="286"/>
      <c r="M193" s="133" t="s">
        <v>247</v>
      </c>
      <c r="N193" s="114">
        <v>1995</v>
      </c>
      <c r="O193" s="114">
        <v>1995</v>
      </c>
      <c r="P193" s="113">
        <v>0.75</v>
      </c>
      <c r="Q193" s="117" t="s">
        <v>245</v>
      </c>
      <c r="R193" s="96"/>
      <c r="S193" s="97"/>
      <c r="T193" s="103"/>
      <c r="U193" s="136" t="e">
        <f ca="1">_xlfn._xlws.FILTER(_xlfn._xlws.FILTER(Table15[],(Table15[System-Owned Portion]&amp;Table15[Was Material Ever Previously Lead?]&amp;Table15[Customer-Owned Portion])=(D193&amp;E193&amp;M193)),{0,0,0,1})</f>
        <v>#NAME?</v>
      </c>
    </row>
    <row r="194" spans="1:21" ht="30" x14ac:dyDescent="0.25">
      <c r="A194" s="102" t="s">
        <v>672</v>
      </c>
      <c r="B194" s="96" t="s">
        <v>673</v>
      </c>
      <c r="C194" s="96" t="s">
        <v>523</v>
      </c>
      <c r="D194" s="104" t="s">
        <v>247</v>
      </c>
      <c r="E194" s="117" t="s">
        <v>81</v>
      </c>
      <c r="F194" s="96" t="s">
        <v>81</v>
      </c>
      <c r="G194" s="114">
        <v>1992</v>
      </c>
      <c r="H194" s="113">
        <v>1</v>
      </c>
      <c r="I194" s="117" t="s">
        <v>245</v>
      </c>
      <c r="J194" s="262"/>
      <c r="K194" s="270"/>
      <c r="L194" s="286"/>
      <c r="M194" s="133" t="s">
        <v>247</v>
      </c>
      <c r="N194" s="114">
        <v>1997</v>
      </c>
      <c r="O194" s="114">
        <v>1997</v>
      </c>
      <c r="P194" s="113">
        <v>0.75</v>
      </c>
      <c r="Q194" s="117" t="s">
        <v>245</v>
      </c>
      <c r="R194" s="96"/>
      <c r="S194" s="97"/>
      <c r="T194" s="103"/>
      <c r="U194" s="136" t="e">
        <f ca="1">_xlfn._xlws.FILTER(_xlfn._xlws.FILTER(Table15[],(Table15[System-Owned Portion]&amp;Table15[Was Material Ever Previously Lead?]&amp;Table15[Customer-Owned Portion])=(D194&amp;E194&amp;M194)),{0,0,0,1})</f>
        <v>#NAME?</v>
      </c>
    </row>
    <row r="195" spans="1:21" ht="30" x14ac:dyDescent="0.25">
      <c r="A195" s="102" t="s">
        <v>674</v>
      </c>
      <c r="B195" s="96" t="s">
        <v>675</v>
      </c>
      <c r="C195" s="96" t="s">
        <v>523</v>
      </c>
      <c r="D195" s="104" t="s">
        <v>247</v>
      </c>
      <c r="E195" s="117" t="s">
        <v>81</v>
      </c>
      <c r="F195" s="96" t="s">
        <v>81</v>
      </c>
      <c r="G195" s="114">
        <v>1992</v>
      </c>
      <c r="H195" s="113">
        <v>1</v>
      </c>
      <c r="I195" s="117" t="s">
        <v>245</v>
      </c>
      <c r="J195" s="262"/>
      <c r="K195" s="270"/>
      <c r="L195" s="286"/>
      <c r="M195" s="133" t="s">
        <v>247</v>
      </c>
      <c r="N195" s="114">
        <v>1995</v>
      </c>
      <c r="O195" s="114">
        <v>1995</v>
      </c>
      <c r="P195" s="113">
        <v>0.75</v>
      </c>
      <c r="Q195" s="117" t="s">
        <v>245</v>
      </c>
      <c r="R195" s="96"/>
      <c r="S195" s="97"/>
      <c r="T195" s="103"/>
      <c r="U195" s="136" t="e">
        <f ca="1">_xlfn._xlws.FILTER(_xlfn._xlws.FILTER(Table15[],(Table15[System-Owned Portion]&amp;Table15[Was Material Ever Previously Lead?]&amp;Table15[Customer-Owned Portion])=(D195&amp;E195&amp;M195)),{0,0,0,1})</f>
        <v>#NAME?</v>
      </c>
    </row>
    <row r="196" spans="1:21" ht="30" x14ac:dyDescent="0.25">
      <c r="A196" s="102" t="s">
        <v>676</v>
      </c>
      <c r="B196" s="96" t="s">
        <v>677</v>
      </c>
      <c r="C196" s="96" t="s">
        <v>523</v>
      </c>
      <c r="D196" s="104" t="s">
        <v>247</v>
      </c>
      <c r="E196" s="117" t="s">
        <v>81</v>
      </c>
      <c r="F196" s="96" t="s">
        <v>81</v>
      </c>
      <c r="G196" s="114">
        <v>1992</v>
      </c>
      <c r="H196" s="113">
        <v>1</v>
      </c>
      <c r="I196" s="117" t="s">
        <v>245</v>
      </c>
      <c r="J196" s="262"/>
      <c r="K196" s="270"/>
      <c r="L196" s="286"/>
      <c r="M196" s="133" t="s">
        <v>247</v>
      </c>
      <c r="N196" s="114">
        <v>1997</v>
      </c>
      <c r="O196" s="114">
        <v>1997</v>
      </c>
      <c r="P196" s="113">
        <v>0.75</v>
      </c>
      <c r="Q196" s="117" t="s">
        <v>245</v>
      </c>
      <c r="R196" s="96"/>
      <c r="S196" s="97"/>
      <c r="T196" s="103"/>
      <c r="U196" s="136" t="e">
        <f ca="1">_xlfn._xlws.FILTER(_xlfn._xlws.FILTER(Table15[],(Table15[System-Owned Portion]&amp;Table15[Was Material Ever Previously Lead?]&amp;Table15[Customer-Owned Portion])=(D196&amp;E196&amp;M196)),{0,0,0,1})</f>
        <v>#NAME?</v>
      </c>
    </row>
    <row r="197" spans="1:21" ht="30" x14ac:dyDescent="0.25">
      <c r="A197" s="102" t="s">
        <v>678</v>
      </c>
      <c r="B197" s="96" t="s">
        <v>679</v>
      </c>
      <c r="C197" s="96" t="s">
        <v>523</v>
      </c>
      <c r="D197" s="104" t="s">
        <v>247</v>
      </c>
      <c r="E197" s="117" t="s">
        <v>81</v>
      </c>
      <c r="F197" s="96" t="s">
        <v>81</v>
      </c>
      <c r="G197" s="114">
        <v>1992</v>
      </c>
      <c r="H197" s="113">
        <v>1</v>
      </c>
      <c r="I197" s="117" t="s">
        <v>245</v>
      </c>
      <c r="J197" s="262"/>
      <c r="K197" s="270"/>
      <c r="L197" s="286"/>
      <c r="M197" s="133" t="s">
        <v>247</v>
      </c>
      <c r="N197" s="114">
        <v>1995</v>
      </c>
      <c r="O197" s="114">
        <v>1995</v>
      </c>
      <c r="P197" s="113">
        <v>0.75</v>
      </c>
      <c r="Q197" s="117" t="s">
        <v>245</v>
      </c>
      <c r="R197" s="96"/>
      <c r="S197" s="97"/>
      <c r="T197" s="103"/>
      <c r="U197" s="136" t="e">
        <f ca="1">_xlfn._xlws.FILTER(_xlfn._xlws.FILTER(Table15[],(Table15[System-Owned Portion]&amp;Table15[Was Material Ever Previously Lead?]&amp;Table15[Customer-Owned Portion])=(D197&amp;E197&amp;M197)),{0,0,0,1})</f>
        <v>#NAME?</v>
      </c>
    </row>
    <row r="198" spans="1:21" ht="30" x14ac:dyDescent="0.25">
      <c r="A198" s="102" t="s">
        <v>680</v>
      </c>
      <c r="B198" s="96" t="s">
        <v>681</v>
      </c>
      <c r="C198" s="96" t="s">
        <v>523</v>
      </c>
      <c r="D198" s="104" t="s">
        <v>247</v>
      </c>
      <c r="E198" s="117" t="s">
        <v>81</v>
      </c>
      <c r="F198" s="96" t="s">
        <v>81</v>
      </c>
      <c r="G198" s="114">
        <v>1992</v>
      </c>
      <c r="H198" s="113">
        <v>1</v>
      </c>
      <c r="I198" s="117" t="s">
        <v>245</v>
      </c>
      <c r="J198" s="262"/>
      <c r="K198" s="270"/>
      <c r="L198" s="286"/>
      <c r="M198" s="133" t="s">
        <v>247</v>
      </c>
      <c r="N198" s="114">
        <v>1997</v>
      </c>
      <c r="O198" s="114">
        <v>1997</v>
      </c>
      <c r="P198" s="113">
        <v>0.75</v>
      </c>
      <c r="Q198" s="117" t="s">
        <v>245</v>
      </c>
      <c r="R198" s="96"/>
      <c r="S198" s="97"/>
      <c r="T198" s="103"/>
      <c r="U198" s="136" t="e">
        <f ca="1">_xlfn._xlws.FILTER(_xlfn._xlws.FILTER(Table15[],(Table15[System-Owned Portion]&amp;Table15[Was Material Ever Previously Lead?]&amp;Table15[Customer-Owned Portion])=(D198&amp;E198&amp;M198)),{0,0,0,1})</f>
        <v>#NAME?</v>
      </c>
    </row>
    <row r="199" spans="1:21" ht="30" x14ac:dyDescent="0.25">
      <c r="A199" s="102" t="s">
        <v>682</v>
      </c>
      <c r="B199" s="96" t="s">
        <v>683</v>
      </c>
      <c r="C199" s="96" t="s">
        <v>684</v>
      </c>
      <c r="D199" s="104" t="s">
        <v>247</v>
      </c>
      <c r="E199" s="117" t="s">
        <v>81</v>
      </c>
      <c r="F199" s="96" t="s">
        <v>81</v>
      </c>
      <c r="G199" s="114">
        <v>1994</v>
      </c>
      <c r="H199" s="113">
        <v>1</v>
      </c>
      <c r="I199" s="117" t="s">
        <v>245</v>
      </c>
      <c r="J199" s="262"/>
      <c r="K199" s="270"/>
      <c r="L199" s="286"/>
      <c r="M199" s="133" t="s">
        <v>247</v>
      </c>
      <c r="N199" s="114">
        <v>1995</v>
      </c>
      <c r="O199" s="114">
        <v>1995</v>
      </c>
      <c r="P199" s="113">
        <v>0.75</v>
      </c>
      <c r="Q199" s="117" t="s">
        <v>245</v>
      </c>
      <c r="R199" s="96"/>
      <c r="S199" s="97"/>
      <c r="T199" s="103"/>
      <c r="U199" s="136" t="e">
        <f ca="1">_xlfn._xlws.FILTER(_xlfn._xlws.FILTER(Table15[],(Table15[System-Owned Portion]&amp;Table15[Was Material Ever Previously Lead?]&amp;Table15[Customer-Owned Portion])=(D199&amp;E199&amp;M199)),{0,0,0,1})</f>
        <v>#NAME?</v>
      </c>
    </row>
    <row r="200" spans="1:21" ht="30" x14ac:dyDescent="0.25">
      <c r="A200" s="102" t="s">
        <v>685</v>
      </c>
      <c r="B200" s="96" t="s">
        <v>686</v>
      </c>
      <c r="C200" s="96" t="s">
        <v>684</v>
      </c>
      <c r="D200" s="104" t="s">
        <v>247</v>
      </c>
      <c r="E200" s="117" t="s">
        <v>81</v>
      </c>
      <c r="F200" s="96" t="s">
        <v>81</v>
      </c>
      <c r="G200" s="114">
        <v>1994</v>
      </c>
      <c r="H200" s="113">
        <v>1</v>
      </c>
      <c r="I200" s="117" t="s">
        <v>245</v>
      </c>
      <c r="J200" s="262"/>
      <c r="K200" s="270"/>
      <c r="L200" s="286"/>
      <c r="M200" s="133" t="s">
        <v>247</v>
      </c>
      <c r="N200" s="114">
        <v>1995</v>
      </c>
      <c r="O200" s="114">
        <v>1995</v>
      </c>
      <c r="P200" s="113">
        <v>0.75</v>
      </c>
      <c r="Q200" s="117" t="s">
        <v>245</v>
      </c>
      <c r="R200" s="96"/>
      <c r="S200" s="97"/>
      <c r="T200" s="103"/>
      <c r="U200" s="136" t="e">
        <f ca="1">_xlfn._xlws.FILTER(_xlfn._xlws.FILTER(Table15[],(Table15[System-Owned Portion]&amp;Table15[Was Material Ever Previously Lead?]&amp;Table15[Customer-Owned Portion])=(D200&amp;E200&amp;M200)),{0,0,0,1})</f>
        <v>#NAME?</v>
      </c>
    </row>
    <row r="201" spans="1:21" ht="30" x14ac:dyDescent="0.25">
      <c r="A201" s="102" t="s">
        <v>687</v>
      </c>
      <c r="B201" s="96" t="s">
        <v>688</v>
      </c>
      <c r="C201" s="96" t="s">
        <v>684</v>
      </c>
      <c r="D201" s="104" t="s">
        <v>247</v>
      </c>
      <c r="E201" s="117" t="s">
        <v>81</v>
      </c>
      <c r="F201" s="96" t="s">
        <v>81</v>
      </c>
      <c r="G201" s="114">
        <v>1994</v>
      </c>
      <c r="H201" s="113">
        <v>1</v>
      </c>
      <c r="I201" s="117" t="s">
        <v>245</v>
      </c>
      <c r="J201" s="262"/>
      <c r="K201" s="270"/>
      <c r="L201" s="286"/>
      <c r="M201" s="133" t="s">
        <v>247</v>
      </c>
      <c r="N201" s="114">
        <v>1995</v>
      </c>
      <c r="O201" s="114">
        <v>1995</v>
      </c>
      <c r="P201" s="113">
        <v>0.75</v>
      </c>
      <c r="Q201" s="117" t="s">
        <v>245</v>
      </c>
      <c r="R201" s="96"/>
      <c r="S201" s="97"/>
      <c r="T201" s="103"/>
      <c r="U201" s="136" t="e">
        <f ca="1">_xlfn._xlws.FILTER(_xlfn._xlws.FILTER(Table15[],(Table15[System-Owned Portion]&amp;Table15[Was Material Ever Previously Lead?]&amp;Table15[Customer-Owned Portion])=(D201&amp;E201&amp;M201)),{0,0,0,1})</f>
        <v>#NAME?</v>
      </c>
    </row>
    <row r="202" spans="1:21" ht="30" x14ac:dyDescent="0.25">
      <c r="A202" s="102" t="s">
        <v>689</v>
      </c>
      <c r="B202" s="96" t="s">
        <v>690</v>
      </c>
      <c r="C202" s="96" t="s">
        <v>684</v>
      </c>
      <c r="D202" s="104" t="s">
        <v>247</v>
      </c>
      <c r="E202" s="117" t="s">
        <v>81</v>
      </c>
      <c r="F202" s="96" t="s">
        <v>81</v>
      </c>
      <c r="G202" s="114">
        <v>1994</v>
      </c>
      <c r="H202" s="113">
        <v>1</v>
      </c>
      <c r="I202" s="117" t="s">
        <v>245</v>
      </c>
      <c r="J202" s="262"/>
      <c r="K202" s="270"/>
      <c r="L202" s="286"/>
      <c r="M202" s="133" t="s">
        <v>247</v>
      </c>
      <c r="N202" s="114">
        <v>1995</v>
      </c>
      <c r="O202" s="114">
        <v>1995</v>
      </c>
      <c r="P202" s="113">
        <v>0.75</v>
      </c>
      <c r="Q202" s="117" t="s">
        <v>245</v>
      </c>
      <c r="R202" s="96"/>
      <c r="S202" s="97"/>
      <c r="T202" s="103"/>
      <c r="U202" s="136" t="e">
        <f ca="1">_xlfn._xlws.FILTER(_xlfn._xlws.FILTER(Table15[],(Table15[System-Owned Portion]&amp;Table15[Was Material Ever Previously Lead?]&amp;Table15[Customer-Owned Portion])=(D202&amp;E202&amp;M202)),{0,0,0,1})</f>
        <v>#NAME?</v>
      </c>
    </row>
    <row r="203" spans="1:21" ht="30" x14ac:dyDescent="0.25">
      <c r="A203" s="102" t="s">
        <v>691</v>
      </c>
      <c r="B203" s="96" t="s">
        <v>692</v>
      </c>
      <c r="C203" s="96" t="s">
        <v>684</v>
      </c>
      <c r="D203" s="104" t="s">
        <v>247</v>
      </c>
      <c r="E203" s="117" t="s">
        <v>81</v>
      </c>
      <c r="F203" s="96" t="s">
        <v>81</v>
      </c>
      <c r="G203" s="114">
        <v>1994</v>
      </c>
      <c r="H203" s="113">
        <v>1</v>
      </c>
      <c r="I203" s="117" t="s">
        <v>245</v>
      </c>
      <c r="J203" s="262"/>
      <c r="K203" s="270"/>
      <c r="L203" s="286"/>
      <c r="M203" s="133" t="s">
        <v>247</v>
      </c>
      <c r="N203" s="114">
        <v>1995</v>
      </c>
      <c r="O203" s="114">
        <v>1995</v>
      </c>
      <c r="P203" s="113">
        <v>0.75</v>
      </c>
      <c r="Q203" s="117" t="s">
        <v>245</v>
      </c>
      <c r="R203" s="96"/>
      <c r="S203" s="97"/>
      <c r="T203" s="103"/>
      <c r="U203" s="136" t="e">
        <f ca="1">_xlfn._xlws.FILTER(_xlfn._xlws.FILTER(Table15[],(Table15[System-Owned Portion]&amp;Table15[Was Material Ever Previously Lead?]&amp;Table15[Customer-Owned Portion])=(D203&amp;E203&amp;M203)),{0,0,0,1})</f>
        <v>#NAME?</v>
      </c>
    </row>
    <row r="204" spans="1:21" ht="30" x14ac:dyDescent="0.25">
      <c r="A204" s="102" t="s">
        <v>693</v>
      </c>
      <c r="B204" s="96" t="s">
        <v>694</v>
      </c>
      <c r="C204" s="96" t="s">
        <v>684</v>
      </c>
      <c r="D204" s="104" t="s">
        <v>247</v>
      </c>
      <c r="E204" s="117" t="s">
        <v>81</v>
      </c>
      <c r="F204" s="96" t="s">
        <v>81</v>
      </c>
      <c r="G204" s="114">
        <v>1994</v>
      </c>
      <c r="H204" s="113">
        <v>1</v>
      </c>
      <c r="I204" s="117" t="s">
        <v>245</v>
      </c>
      <c r="J204" s="262"/>
      <c r="K204" s="270"/>
      <c r="L204" s="286"/>
      <c r="M204" s="133" t="s">
        <v>247</v>
      </c>
      <c r="N204" s="114">
        <v>1995</v>
      </c>
      <c r="O204" s="114">
        <v>1995</v>
      </c>
      <c r="P204" s="113">
        <v>0.75</v>
      </c>
      <c r="Q204" s="117" t="s">
        <v>245</v>
      </c>
      <c r="R204" s="96"/>
      <c r="S204" s="97"/>
      <c r="T204" s="103"/>
      <c r="U204" s="136" t="e">
        <f ca="1">_xlfn._xlws.FILTER(_xlfn._xlws.FILTER(Table15[],(Table15[System-Owned Portion]&amp;Table15[Was Material Ever Previously Lead?]&amp;Table15[Customer-Owned Portion])=(D204&amp;E204&amp;M204)),{0,0,0,1})</f>
        <v>#NAME?</v>
      </c>
    </row>
    <row r="205" spans="1:21" ht="30" x14ac:dyDescent="0.25">
      <c r="A205" s="102" t="s">
        <v>695</v>
      </c>
      <c r="B205" s="96" t="s">
        <v>696</v>
      </c>
      <c r="C205" s="96" t="s">
        <v>684</v>
      </c>
      <c r="D205" s="104" t="s">
        <v>247</v>
      </c>
      <c r="E205" s="117" t="s">
        <v>81</v>
      </c>
      <c r="F205" s="96" t="s">
        <v>81</v>
      </c>
      <c r="G205" s="114">
        <v>1994</v>
      </c>
      <c r="H205" s="113">
        <v>1</v>
      </c>
      <c r="I205" s="117" t="s">
        <v>245</v>
      </c>
      <c r="J205" s="262"/>
      <c r="K205" s="270"/>
      <c r="L205" s="286"/>
      <c r="M205" s="133" t="s">
        <v>247</v>
      </c>
      <c r="N205" s="114">
        <v>1995</v>
      </c>
      <c r="O205" s="114">
        <v>1995</v>
      </c>
      <c r="P205" s="113">
        <v>0.75</v>
      </c>
      <c r="Q205" s="117" t="s">
        <v>245</v>
      </c>
      <c r="R205" s="96"/>
      <c r="S205" s="97"/>
      <c r="T205" s="103"/>
      <c r="U205" s="136" t="e">
        <f ca="1">_xlfn._xlws.FILTER(_xlfn._xlws.FILTER(Table15[],(Table15[System-Owned Portion]&amp;Table15[Was Material Ever Previously Lead?]&amp;Table15[Customer-Owned Portion])=(D205&amp;E205&amp;M205)),{0,0,0,1})</f>
        <v>#NAME?</v>
      </c>
    </row>
    <row r="206" spans="1:21" ht="30" x14ac:dyDescent="0.25">
      <c r="A206" s="102" t="s">
        <v>697</v>
      </c>
      <c r="B206" s="96" t="s">
        <v>698</v>
      </c>
      <c r="C206" s="96" t="s">
        <v>684</v>
      </c>
      <c r="D206" s="104" t="s">
        <v>247</v>
      </c>
      <c r="E206" s="117" t="s">
        <v>81</v>
      </c>
      <c r="F206" s="96" t="s">
        <v>81</v>
      </c>
      <c r="G206" s="114">
        <v>1994</v>
      </c>
      <c r="H206" s="113">
        <v>1</v>
      </c>
      <c r="I206" s="117" t="s">
        <v>245</v>
      </c>
      <c r="J206" s="262"/>
      <c r="K206" s="270"/>
      <c r="L206" s="286"/>
      <c r="M206" s="133" t="s">
        <v>247</v>
      </c>
      <c r="N206" s="114">
        <v>1995</v>
      </c>
      <c r="O206" s="114">
        <v>1995</v>
      </c>
      <c r="P206" s="113">
        <v>0.75</v>
      </c>
      <c r="Q206" s="117" t="s">
        <v>245</v>
      </c>
      <c r="R206" s="96"/>
      <c r="S206" s="97"/>
      <c r="T206" s="103"/>
      <c r="U206" s="136" t="e">
        <f ca="1">_xlfn._xlws.FILTER(_xlfn._xlws.FILTER(Table15[],(Table15[System-Owned Portion]&amp;Table15[Was Material Ever Previously Lead?]&amp;Table15[Customer-Owned Portion])=(D206&amp;E206&amp;M206)),{0,0,0,1})</f>
        <v>#NAME?</v>
      </c>
    </row>
    <row r="207" spans="1:21" ht="30" x14ac:dyDescent="0.25">
      <c r="A207" s="102" t="s">
        <v>699</v>
      </c>
      <c r="B207" s="96" t="s">
        <v>700</v>
      </c>
      <c r="C207" s="96" t="s">
        <v>684</v>
      </c>
      <c r="D207" s="104" t="s">
        <v>247</v>
      </c>
      <c r="E207" s="117" t="s">
        <v>81</v>
      </c>
      <c r="F207" s="96" t="s">
        <v>81</v>
      </c>
      <c r="G207" s="114">
        <v>1994</v>
      </c>
      <c r="H207" s="113">
        <v>1</v>
      </c>
      <c r="I207" s="117" t="s">
        <v>245</v>
      </c>
      <c r="J207" s="262"/>
      <c r="K207" s="270"/>
      <c r="L207" s="286"/>
      <c r="M207" s="133" t="s">
        <v>247</v>
      </c>
      <c r="N207" s="114">
        <v>1995</v>
      </c>
      <c r="O207" s="114">
        <v>1995</v>
      </c>
      <c r="P207" s="113">
        <v>0.75</v>
      </c>
      <c r="Q207" s="117" t="s">
        <v>245</v>
      </c>
      <c r="R207" s="96"/>
      <c r="S207" s="97"/>
      <c r="T207" s="103"/>
      <c r="U207" s="136" t="e">
        <f ca="1">_xlfn._xlws.FILTER(_xlfn._xlws.FILTER(Table15[],(Table15[System-Owned Portion]&amp;Table15[Was Material Ever Previously Lead?]&amp;Table15[Customer-Owned Portion])=(D207&amp;E207&amp;M207)),{0,0,0,1})</f>
        <v>#NAME?</v>
      </c>
    </row>
    <row r="208" spans="1:21" ht="30" x14ac:dyDescent="0.25">
      <c r="A208" s="102" t="s">
        <v>701</v>
      </c>
      <c r="B208" s="96" t="s">
        <v>702</v>
      </c>
      <c r="C208" s="96" t="s">
        <v>684</v>
      </c>
      <c r="D208" s="104" t="s">
        <v>247</v>
      </c>
      <c r="E208" s="117" t="s">
        <v>81</v>
      </c>
      <c r="F208" s="96" t="s">
        <v>81</v>
      </c>
      <c r="G208" s="114">
        <v>1994</v>
      </c>
      <c r="H208" s="113">
        <v>1</v>
      </c>
      <c r="I208" s="117" t="s">
        <v>245</v>
      </c>
      <c r="J208" s="262"/>
      <c r="K208" s="270"/>
      <c r="L208" s="286"/>
      <c r="M208" s="133" t="s">
        <v>247</v>
      </c>
      <c r="N208" s="114">
        <v>1995</v>
      </c>
      <c r="O208" s="114">
        <v>1995</v>
      </c>
      <c r="P208" s="113">
        <v>0.75</v>
      </c>
      <c r="Q208" s="117" t="s">
        <v>245</v>
      </c>
      <c r="R208" s="96"/>
      <c r="S208" s="97"/>
      <c r="T208" s="103"/>
      <c r="U208" s="136" t="e">
        <f ca="1">_xlfn._xlws.FILTER(_xlfn._xlws.FILTER(Table15[],(Table15[System-Owned Portion]&amp;Table15[Was Material Ever Previously Lead?]&amp;Table15[Customer-Owned Portion])=(D208&amp;E208&amp;M208)),{0,0,0,1})</f>
        <v>#NAME?</v>
      </c>
    </row>
    <row r="209" spans="1:21" ht="30" x14ac:dyDescent="0.25">
      <c r="A209" s="102" t="s">
        <v>703</v>
      </c>
      <c r="B209" s="96" t="s">
        <v>704</v>
      </c>
      <c r="C209" s="96" t="s">
        <v>684</v>
      </c>
      <c r="D209" s="104" t="s">
        <v>247</v>
      </c>
      <c r="E209" s="117" t="s">
        <v>81</v>
      </c>
      <c r="F209" s="96" t="s">
        <v>81</v>
      </c>
      <c r="G209" s="114">
        <v>1994</v>
      </c>
      <c r="H209" s="113">
        <v>1</v>
      </c>
      <c r="I209" s="117" t="s">
        <v>245</v>
      </c>
      <c r="J209" s="262"/>
      <c r="K209" s="270"/>
      <c r="L209" s="286"/>
      <c r="M209" s="133" t="s">
        <v>247</v>
      </c>
      <c r="N209" s="114">
        <v>1995</v>
      </c>
      <c r="O209" s="114">
        <v>1995</v>
      </c>
      <c r="P209" s="113">
        <v>0.75</v>
      </c>
      <c r="Q209" s="117" t="s">
        <v>245</v>
      </c>
      <c r="R209" s="96"/>
      <c r="S209" s="97"/>
      <c r="T209" s="103"/>
      <c r="U209" s="136" t="e">
        <f ca="1">_xlfn._xlws.FILTER(_xlfn._xlws.FILTER(Table15[],(Table15[System-Owned Portion]&amp;Table15[Was Material Ever Previously Lead?]&amp;Table15[Customer-Owned Portion])=(D209&amp;E209&amp;M209)),{0,0,0,1})</f>
        <v>#NAME?</v>
      </c>
    </row>
    <row r="210" spans="1:21" ht="30" x14ac:dyDescent="0.25">
      <c r="A210" s="102" t="s">
        <v>705</v>
      </c>
      <c r="B210" s="96" t="s">
        <v>706</v>
      </c>
      <c r="C210" s="96" t="s">
        <v>684</v>
      </c>
      <c r="D210" s="104" t="s">
        <v>247</v>
      </c>
      <c r="E210" s="117" t="s">
        <v>81</v>
      </c>
      <c r="F210" s="96" t="s">
        <v>81</v>
      </c>
      <c r="G210" s="114">
        <v>1994</v>
      </c>
      <c r="H210" s="113">
        <v>1</v>
      </c>
      <c r="I210" s="117" t="s">
        <v>245</v>
      </c>
      <c r="J210" s="262"/>
      <c r="K210" s="270"/>
      <c r="L210" s="286"/>
      <c r="M210" s="133" t="s">
        <v>247</v>
      </c>
      <c r="N210" s="114">
        <v>1995</v>
      </c>
      <c r="O210" s="114">
        <v>1995</v>
      </c>
      <c r="P210" s="113">
        <v>0.75</v>
      </c>
      <c r="Q210" s="117" t="s">
        <v>245</v>
      </c>
      <c r="R210" s="96"/>
      <c r="S210" s="97"/>
      <c r="T210" s="103"/>
      <c r="U210" s="136" t="e">
        <f ca="1">_xlfn._xlws.FILTER(_xlfn._xlws.FILTER(Table15[],(Table15[System-Owned Portion]&amp;Table15[Was Material Ever Previously Lead?]&amp;Table15[Customer-Owned Portion])=(D210&amp;E210&amp;M210)),{0,0,0,1})</f>
        <v>#NAME?</v>
      </c>
    </row>
    <row r="211" spans="1:21" ht="30" x14ac:dyDescent="0.25">
      <c r="A211" s="102" t="s">
        <v>707</v>
      </c>
      <c r="B211" s="96" t="s">
        <v>708</v>
      </c>
      <c r="C211" s="96" t="s">
        <v>684</v>
      </c>
      <c r="D211" s="104" t="s">
        <v>247</v>
      </c>
      <c r="E211" s="117" t="s">
        <v>81</v>
      </c>
      <c r="F211" s="96" t="s">
        <v>81</v>
      </c>
      <c r="G211" s="114">
        <v>1994</v>
      </c>
      <c r="H211" s="113">
        <v>1</v>
      </c>
      <c r="I211" s="117" t="s">
        <v>245</v>
      </c>
      <c r="J211" s="262"/>
      <c r="K211" s="270"/>
      <c r="L211" s="286"/>
      <c r="M211" s="133" t="s">
        <v>247</v>
      </c>
      <c r="N211" s="114">
        <v>1995</v>
      </c>
      <c r="O211" s="114">
        <v>1995</v>
      </c>
      <c r="P211" s="113">
        <v>0.75</v>
      </c>
      <c r="Q211" s="117" t="s">
        <v>245</v>
      </c>
      <c r="R211" s="96"/>
      <c r="S211" s="97"/>
      <c r="T211" s="103"/>
      <c r="U211" s="136" t="e">
        <f ca="1">_xlfn._xlws.FILTER(_xlfn._xlws.FILTER(Table15[],(Table15[System-Owned Portion]&amp;Table15[Was Material Ever Previously Lead?]&amp;Table15[Customer-Owned Portion])=(D211&amp;E211&amp;M211)),{0,0,0,1})</f>
        <v>#NAME?</v>
      </c>
    </row>
    <row r="212" spans="1:21" ht="30" x14ac:dyDescent="0.25">
      <c r="A212" s="102" t="s">
        <v>709</v>
      </c>
      <c r="B212" s="96" t="s">
        <v>710</v>
      </c>
      <c r="C212" s="96" t="s">
        <v>684</v>
      </c>
      <c r="D212" s="104" t="s">
        <v>247</v>
      </c>
      <c r="E212" s="117" t="s">
        <v>81</v>
      </c>
      <c r="F212" s="96" t="s">
        <v>81</v>
      </c>
      <c r="G212" s="114">
        <v>1994</v>
      </c>
      <c r="H212" s="113">
        <v>1</v>
      </c>
      <c r="I212" s="117" t="s">
        <v>245</v>
      </c>
      <c r="J212" s="262"/>
      <c r="K212" s="270"/>
      <c r="L212" s="286"/>
      <c r="M212" s="133" t="s">
        <v>247</v>
      </c>
      <c r="N212" s="114">
        <v>1995</v>
      </c>
      <c r="O212" s="114">
        <v>1995</v>
      </c>
      <c r="P212" s="113">
        <v>0.75</v>
      </c>
      <c r="Q212" s="117" t="s">
        <v>245</v>
      </c>
      <c r="R212" s="96"/>
      <c r="S212" s="97"/>
      <c r="T212" s="103"/>
      <c r="U212" s="136" t="e">
        <f ca="1">_xlfn._xlws.FILTER(_xlfn._xlws.FILTER(Table15[],(Table15[System-Owned Portion]&amp;Table15[Was Material Ever Previously Lead?]&amp;Table15[Customer-Owned Portion])=(D212&amp;E212&amp;M212)),{0,0,0,1})</f>
        <v>#NAME?</v>
      </c>
    </row>
    <row r="213" spans="1:21" ht="30" x14ac:dyDescent="0.25">
      <c r="A213" s="102" t="s">
        <v>711</v>
      </c>
      <c r="B213" s="96" t="s">
        <v>712</v>
      </c>
      <c r="C213" s="96" t="s">
        <v>684</v>
      </c>
      <c r="D213" s="104" t="s">
        <v>247</v>
      </c>
      <c r="E213" s="117" t="s">
        <v>81</v>
      </c>
      <c r="F213" s="96" t="s">
        <v>81</v>
      </c>
      <c r="G213" s="114">
        <v>1994</v>
      </c>
      <c r="H213" s="113">
        <v>1</v>
      </c>
      <c r="I213" s="117" t="s">
        <v>245</v>
      </c>
      <c r="J213" s="262"/>
      <c r="K213" s="270"/>
      <c r="L213" s="286"/>
      <c r="M213" s="133" t="s">
        <v>247</v>
      </c>
      <c r="N213" s="114">
        <v>1995</v>
      </c>
      <c r="O213" s="114">
        <v>1995</v>
      </c>
      <c r="P213" s="113">
        <v>0.75</v>
      </c>
      <c r="Q213" s="117" t="s">
        <v>245</v>
      </c>
      <c r="R213" s="96"/>
      <c r="S213" s="97"/>
      <c r="T213" s="103"/>
      <c r="U213" s="136" t="e">
        <f ca="1">_xlfn._xlws.FILTER(_xlfn._xlws.FILTER(Table15[],(Table15[System-Owned Portion]&amp;Table15[Was Material Ever Previously Lead?]&amp;Table15[Customer-Owned Portion])=(D213&amp;E213&amp;M213)),{0,0,0,1})</f>
        <v>#NAME?</v>
      </c>
    </row>
    <row r="214" spans="1:21" ht="30" x14ac:dyDescent="0.25">
      <c r="A214" s="102" t="s">
        <v>713</v>
      </c>
      <c r="B214" s="96" t="s">
        <v>714</v>
      </c>
      <c r="C214" s="96" t="s">
        <v>684</v>
      </c>
      <c r="D214" s="104" t="s">
        <v>247</v>
      </c>
      <c r="E214" s="117" t="s">
        <v>81</v>
      </c>
      <c r="F214" s="96" t="s">
        <v>81</v>
      </c>
      <c r="G214" s="114">
        <v>1994</v>
      </c>
      <c r="H214" s="113">
        <v>1</v>
      </c>
      <c r="I214" s="117" t="s">
        <v>245</v>
      </c>
      <c r="J214" s="262"/>
      <c r="K214" s="270"/>
      <c r="L214" s="286"/>
      <c r="M214" s="133" t="s">
        <v>247</v>
      </c>
      <c r="N214" s="114">
        <v>1995</v>
      </c>
      <c r="O214" s="114">
        <v>1995</v>
      </c>
      <c r="P214" s="113">
        <v>0.75</v>
      </c>
      <c r="Q214" s="117" t="s">
        <v>245</v>
      </c>
      <c r="R214" s="96"/>
      <c r="S214" s="97"/>
      <c r="T214" s="103"/>
      <c r="U214" s="136" t="e">
        <f ca="1">_xlfn._xlws.FILTER(_xlfn._xlws.FILTER(Table15[],(Table15[System-Owned Portion]&amp;Table15[Was Material Ever Previously Lead?]&amp;Table15[Customer-Owned Portion])=(D214&amp;E214&amp;M214)),{0,0,0,1})</f>
        <v>#NAME?</v>
      </c>
    </row>
    <row r="215" spans="1:21" ht="30" x14ac:dyDescent="0.25">
      <c r="A215" s="102" t="s">
        <v>715</v>
      </c>
      <c r="B215" s="96" t="s">
        <v>716</v>
      </c>
      <c r="C215" s="96" t="s">
        <v>684</v>
      </c>
      <c r="D215" s="104" t="s">
        <v>247</v>
      </c>
      <c r="E215" s="117" t="s">
        <v>81</v>
      </c>
      <c r="F215" s="96" t="s">
        <v>81</v>
      </c>
      <c r="G215" s="114">
        <v>1994</v>
      </c>
      <c r="H215" s="113">
        <v>1</v>
      </c>
      <c r="I215" s="117" t="s">
        <v>245</v>
      </c>
      <c r="J215" s="262"/>
      <c r="K215" s="270"/>
      <c r="L215" s="286"/>
      <c r="M215" s="133" t="s">
        <v>247</v>
      </c>
      <c r="N215" s="114">
        <v>1995</v>
      </c>
      <c r="O215" s="114">
        <v>1995</v>
      </c>
      <c r="P215" s="113">
        <v>0.75</v>
      </c>
      <c r="Q215" s="117" t="s">
        <v>245</v>
      </c>
      <c r="R215" s="96"/>
      <c r="S215" s="97"/>
      <c r="T215" s="103"/>
      <c r="U215" s="136" t="e">
        <f ca="1">_xlfn._xlws.FILTER(_xlfn._xlws.FILTER(Table15[],(Table15[System-Owned Portion]&amp;Table15[Was Material Ever Previously Lead?]&amp;Table15[Customer-Owned Portion])=(D215&amp;E215&amp;M215)),{0,0,0,1})</f>
        <v>#NAME?</v>
      </c>
    </row>
    <row r="216" spans="1:21" ht="30" x14ac:dyDescent="0.25">
      <c r="A216" s="102" t="s">
        <v>717</v>
      </c>
      <c r="B216" s="96" t="s">
        <v>718</v>
      </c>
      <c r="C216" s="96" t="s">
        <v>684</v>
      </c>
      <c r="D216" s="104" t="s">
        <v>247</v>
      </c>
      <c r="E216" s="117" t="s">
        <v>81</v>
      </c>
      <c r="F216" s="96" t="s">
        <v>81</v>
      </c>
      <c r="G216" s="114">
        <v>1994</v>
      </c>
      <c r="H216" s="113">
        <v>1</v>
      </c>
      <c r="I216" s="117" t="s">
        <v>245</v>
      </c>
      <c r="J216" s="262"/>
      <c r="K216" s="270"/>
      <c r="L216" s="286"/>
      <c r="M216" s="133" t="s">
        <v>247</v>
      </c>
      <c r="N216" s="114">
        <v>1995</v>
      </c>
      <c r="O216" s="114">
        <v>1995</v>
      </c>
      <c r="P216" s="113">
        <v>0.75</v>
      </c>
      <c r="Q216" s="117" t="s">
        <v>245</v>
      </c>
      <c r="R216" s="96"/>
      <c r="S216" s="97"/>
      <c r="T216" s="103"/>
      <c r="U216" s="136" t="e">
        <f ca="1">_xlfn._xlws.FILTER(_xlfn._xlws.FILTER(Table15[],(Table15[System-Owned Portion]&amp;Table15[Was Material Ever Previously Lead?]&amp;Table15[Customer-Owned Portion])=(D216&amp;E216&amp;M216)),{0,0,0,1})</f>
        <v>#NAME?</v>
      </c>
    </row>
    <row r="217" spans="1:21" ht="30" x14ac:dyDescent="0.25">
      <c r="A217" s="102" t="s">
        <v>719</v>
      </c>
      <c r="B217" s="96" t="s">
        <v>720</v>
      </c>
      <c r="C217" s="96" t="s">
        <v>684</v>
      </c>
      <c r="D217" s="104" t="s">
        <v>247</v>
      </c>
      <c r="E217" s="117" t="s">
        <v>81</v>
      </c>
      <c r="F217" s="96" t="s">
        <v>81</v>
      </c>
      <c r="G217" s="114">
        <v>1994</v>
      </c>
      <c r="H217" s="113">
        <v>1</v>
      </c>
      <c r="I217" s="117" t="s">
        <v>245</v>
      </c>
      <c r="J217" s="262"/>
      <c r="K217" s="270"/>
      <c r="L217" s="286"/>
      <c r="M217" s="133" t="s">
        <v>247</v>
      </c>
      <c r="N217" s="114">
        <v>1995</v>
      </c>
      <c r="O217" s="114">
        <v>1995</v>
      </c>
      <c r="P217" s="113">
        <v>0.75</v>
      </c>
      <c r="Q217" s="117" t="s">
        <v>245</v>
      </c>
      <c r="R217" s="96"/>
      <c r="S217" s="97"/>
      <c r="T217" s="103"/>
      <c r="U217" s="136" t="e">
        <f ca="1">_xlfn._xlws.FILTER(_xlfn._xlws.FILTER(Table15[],(Table15[System-Owned Portion]&amp;Table15[Was Material Ever Previously Lead?]&amp;Table15[Customer-Owned Portion])=(D217&amp;E217&amp;M217)),{0,0,0,1})</f>
        <v>#NAME?</v>
      </c>
    </row>
    <row r="218" spans="1:21" ht="30" x14ac:dyDescent="0.25">
      <c r="A218" s="102" t="s">
        <v>721</v>
      </c>
      <c r="B218" s="96" t="s">
        <v>722</v>
      </c>
      <c r="C218" s="96" t="s">
        <v>684</v>
      </c>
      <c r="D218" s="104" t="s">
        <v>247</v>
      </c>
      <c r="E218" s="117" t="s">
        <v>81</v>
      </c>
      <c r="F218" s="96" t="s">
        <v>81</v>
      </c>
      <c r="G218" s="114">
        <v>1994</v>
      </c>
      <c r="H218" s="113">
        <v>1</v>
      </c>
      <c r="I218" s="117" t="s">
        <v>245</v>
      </c>
      <c r="J218" s="262"/>
      <c r="K218" s="270"/>
      <c r="L218" s="286"/>
      <c r="M218" s="133" t="s">
        <v>247</v>
      </c>
      <c r="N218" s="114">
        <v>1995</v>
      </c>
      <c r="O218" s="114">
        <v>1995</v>
      </c>
      <c r="P218" s="113">
        <v>0.75</v>
      </c>
      <c r="Q218" s="117" t="s">
        <v>245</v>
      </c>
      <c r="R218" s="96"/>
      <c r="S218" s="97"/>
      <c r="T218" s="103"/>
      <c r="U218" s="136" t="e">
        <f ca="1">_xlfn._xlws.FILTER(_xlfn._xlws.FILTER(Table15[],(Table15[System-Owned Portion]&amp;Table15[Was Material Ever Previously Lead?]&amp;Table15[Customer-Owned Portion])=(D218&amp;E218&amp;M218)),{0,0,0,1})</f>
        <v>#NAME?</v>
      </c>
    </row>
    <row r="219" spans="1:21" ht="30" x14ac:dyDescent="0.25">
      <c r="A219" s="102" t="s">
        <v>723</v>
      </c>
      <c r="B219" s="96" t="s">
        <v>724</v>
      </c>
      <c r="C219" s="96" t="s">
        <v>684</v>
      </c>
      <c r="D219" s="104" t="s">
        <v>247</v>
      </c>
      <c r="E219" s="117" t="s">
        <v>81</v>
      </c>
      <c r="F219" s="96" t="s">
        <v>81</v>
      </c>
      <c r="G219" s="114">
        <v>1994</v>
      </c>
      <c r="H219" s="113">
        <v>1</v>
      </c>
      <c r="I219" s="117" t="s">
        <v>245</v>
      </c>
      <c r="J219" s="262"/>
      <c r="K219" s="270"/>
      <c r="L219" s="286"/>
      <c r="M219" s="133" t="s">
        <v>247</v>
      </c>
      <c r="N219" s="114">
        <v>1995</v>
      </c>
      <c r="O219" s="114">
        <v>1995</v>
      </c>
      <c r="P219" s="113">
        <v>0.75</v>
      </c>
      <c r="Q219" s="117" t="s">
        <v>245</v>
      </c>
      <c r="R219" s="96"/>
      <c r="S219" s="97"/>
      <c r="T219" s="103"/>
      <c r="U219" s="136" t="e">
        <f ca="1">_xlfn._xlws.FILTER(_xlfn._xlws.FILTER(Table15[],(Table15[System-Owned Portion]&amp;Table15[Was Material Ever Previously Lead?]&amp;Table15[Customer-Owned Portion])=(D219&amp;E219&amp;M219)),{0,0,0,1})</f>
        <v>#NAME?</v>
      </c>
    </row>
    <row r="220" spans="1:21" ht="30" x14ac:dyDescent="0.25">
      <c r="A220" s="102" t="s">
        <v>725</v>
      </c>
      <c r="B220" s="96" t="s">
        <v>726</v>
      </c>
      <c r="C220" s="96" t="s">
        <v>684</v>
      </c>
      <c r="D220" s="104" t="s">
        <v>247</v>
      </c>
      <c r="E220" s="117" t="s">
        <v>81</v>
      </c>
      <c r="F220" s="96" t="s">
        <v>81</v>
      </c>
      <c r="G220" s="114">
        <v>1994</v>
      </c>
      <c r="H220" s="113">
        <v>1</v>
      </c>
      <c r="I220" s="117" t="s">
        <v>245</v>
      </c>
      <c r="J220" s="262"/>
      <c r="K220" s="270"/>
      <c r="L220" s="286"/>
      <c r="M220" s="133" t="s">
        <v>247</v>
      </c>
      <c r="N220" s="114">
        <v>1996</v>
      </c>
      <c r="O220" s="114">
        <v>1996</v>
      </c>
      <c r="P220" s="113">
        <v>0.75</v>
      </c>
      <c r="Q220" s="117" t="s">
        <v>245</v>
      </c>
      <c r="R220" s="96"/>
      <c r="S220" s="97"/>
      <c r="T220" s="103"/>
      <c r="U220" s="136" t="e">
        <f ca="1">_xlfn._xlws.FILTER(_xlfn._xlws.FILTER(Table15[],(Table15[System-Owned Portion]&amp;Table15[Was Material Ever Previously Lead?]&amp;Table15[Customer-Owned Portion])=(D220&amp;E220&amp;M220)),{0,0,0,1})</f>
        <v>#NAME?</v>
      </c>
    </row>
    <row r="221" spans="1:21" ht="30" x14ac:dyDescent="0.25">
      <c r="A221" s="102" t="s">
        <v>727</v>
      </c>
      <c r="B221" s="96" t="s">
        <v>728</v>
      </c>
      <c r="C221" s="96" t="s">
        <v>684</v>
      </c>
      <c r="D221" s="104" t="s">
        <v>247</v>
      </c>
      <c r="E221" s="117" t="s">
        <v>81</v>
      </c>
      <c r="F221" s="96" t="s">
        <v>81</v>
      </c>
      <c r="G221" s="114">
        <v>1994</v>
      </c>
      <c r="H221" s="113">
        <v>1</v>
      </c>
      <c r="I221" s="117" t="s">
        <v>245</v>
      </c>
      <c r="J221" s="262"/>
      <c r="K221" s="270"/>
      <c r="L221" s="286"/>
      <c r="M221" s="133" t="s">
        <v>247</v>
      </c>
      <c r="N221" s="114">
        <v>1996</v>
      </c>
      <c r="O221" s="114">
        <v>1996</v>
      </c>
      <c r="P221" s="113">
        <v>0.75</v>
      </c>
      <c r="Q221" s="117" t="s">
        <v>245</v>
      </c>
      <c r="R221" s="96"/>
      <c r="S221" s="97"/>
      <c r="T221" s="103"/>
      <c r="U221" s="136" t="e">
        <f ca="1">_xlfn._xlws.FILTER(_xlfn._xlws.FILTER(Table15[],(Table15[System-Owned Portion]&amp;Table15[Was Material Ever Previously Lead?]&amp;Table15[Customer-Owned Portion])=(D221&amp;E221&amp;M221)),{0,0,0,1})</f>
        <v>#NAME?</v>
      </c>
    </row>
    <row r="222" spans="1:21" ht="30" x14ac:dyDescent="0.25">
      <c r="A222" s="102" t="s">
        <v>729</v>
      </c>
      <c r="B222" s="96" t="s">
        <v>730</v>
      </c>
      <c r="C222" s="96" t="s">
        <v>684</v>
      </c>
      <c r="D222" s="104" t="s">
        <v>247</v>
      </c>
      <c r="E222" s="117" t="s">
        <v>81</v>
      </c>
      <c r="F222" s="96" t="s">
        <v>81</v>
      </c>
      <c r="G222" s="114">
        <v>1994</v>
      </c>
      <c r="H222" s="113">
        <v>1</v>
      </c>
      <c r="I222" s="117" t="s">
        <v>245</v>
      </c>
      <c r="J222" s="262"/>
      <c r="K222" s="270"/>
      <c r="L222" s="286"/>
      <c r="M222" s="133" t="s">
        <v>247</v>
      </c>
      <c r="N222" s="114">
        <v>1996</v>
      </c>
      <c r="O222" s="114">
        <v>1996</v>
      </c>
      <c r="P222" s="113">
        <v>0.75</v>
      </c>
      <c r="Q222" s="117" t="s">
        <v>245</v>
      </c>
      <c r="R222" s="96"/>
      <c r="S222" s="97"/>
      <c r="T222" s="103"/>
      <c r="U222" s="136" t="e">
        <f ca="1">_xlfn._xlws.FILTER(_xlfn._xlws.FILTER(Table15[],(Table15[System-Owned Portion]&amp;Table15[Was Material Ever Previously Lead?]&amp;Table15[Customer-Owned Portion])=(D222&amp;E222&amp;M222)),{0,0,0,1})</f>
        <v>#NAME?</v>
      </c>
    </row>
    <row r="223" spans="1:21" ht="30" x14ac:dyDescent="0.25">
      <c r="A223" s="102" t="s">
        <v>731</v>
      </c>
      <c r="B223" s="96" t="s">
        <v>732</v>
      </c>
      <c r="C223" s="96" t="s">
        <v>684</v>
      </c>
      <c r="D223" s="104" t="s">
        <v>247</v>
      </c>
      <c r="E223" s="117" t="s">
        <v>81</v>
      </c>
      <c r="F223" s="96" t="s">
        <v>81</v>
      </c>
      <c r="G223" s="114">
        <v>1994</v>
      </c>
      <c r="H223" s="113">
        <v>1</v>
      </c>
      <c r="I223" s="117" t="s">
        <v>245</v>
      </c>
      <c r="J223" s="262"/>
      <c r="K223" s="270"/>
      <c r="L223" s="286"/>
      <c r="M223" s="133" t="s">
        <v>247</v>
      </c>
      <c r="N223" s="114">
        <v>1996</v>
      </c>
      <c r="O223" s="114">
        <v>1996</v>
      </c>
      <c r="P223" s="113">
        <v>0.75</v>
      </c>
      <c r="Q223" s="117" t="s">
        <v>245</v>
      </c>
      <c r="R223" s="96"/>
      <c r="S223" s="97"/>
      <c r="T223" s="103"/>
      <c r="U223" s="136" t="e">
        <f ca="1">_xlfn._xlws.FILTER(_xlfn._xlws.FILTER(Table15[],(Table15[System-Owned Portion]&amp;Table15[Was Material Ever Previously Lead?]&amp;Table15[Customer-Owned Portion])=(D223&amp;E223&amp;M223)),{0,0,0,1})</f>
        <v>#NAME?</v>
      </c>
    </row>
    <row r="224" spans="1:21" ht="30" x14ac:dyDescent="0.25">
      <c r="A224" s="102" t="s">
        <v>733</v>
      </c>
      <c r="B224" s="96" t="s">
        <v>734</v>
      </c>
      <c r="C224" s="96" t="s">
        <v>684</v>
      </c>
      <c r="D224" s="104" t="s">
        <v>247</v>
      </c>
      <c r="E224" s="117" t="s">
        <v>81</v>
      </c>
      <c r="F224" s="96" t="s">
        <v>81</v>
      </c>
      <c r="G224" s="114">
        <v>1994</v>
      </c>
      <c r="H224" s="113">
        <v>1</v>
      </c>
      <c r="I224" s="117" t="s">
        <v>245</v>
      </c>
      <c r="J224" s="262"/>
      <c r="K224" s="270"/>
      <c r="L224" s="286"/>
      <c r="M224" s="133" t="s">
        <v>247</v>
      </c>
      <c r="N224" s="114">
        <v>1995</v>
      </c>
      <c r="O224" s="114">
        <v>1995</v>
      </c>
      <c r="P224" s="113">
        <v>0.75</v>
      </c>
      <c r="Q224" s="117" t="s">
        <v>245</v>
      </c>
      <c r="R224" s="96"/>
      <c r="S224" s="97"/>
      <c r="T224" s="103"/>
      <c r="U224" s="136" t="e">
        <f ca="1">_xlfn._xlws.FILTER(_xlfn._xlws.FILTER(Table15[],(Table15[System-Owned Portion]&amp;Table15[Was Material Ever Previously Lead?]&amp;Table15[Customer-Owned Portion])=(D224&amp;E224&amp;M224)),{0,0,0,1})</f>
        <v>#NAME?</v>
      </c>
    </row>
    <row r="225" spans="1:21" ht="30" x14ac:dyDescent="0.25">
      <c r="A225" s="102" t="s">
        <v>735</v>
      </c>
      <c r="B225" s="96" t="s">
        <v>736</v>
      </c>
      <c r="C225" s="96" t="s">
        <v>684</v>
      </c>
      <c r="D225" s="104" t="s">
        <v>247</v>
      </c>
      <c r="E225" s="117" t="s">
        <v>81</v>
      </c>
      <c r="F225" s="96" t="s">
        <v>81</v>
      </c>
      <c r="G225" s="114">
        <v>1994</v>
      </c>
      <c r="H225" s="113">
        <v>1</v>
      </c>
      <c r="I225" s="117" t="s">
        <v>245</v>
      </c>
      <c r="J225" s="262"/>
      <c r="K225" s="270"/>
      <c r="L225" s="286"/>
      <c r="M225" s="133" t="s">
        <v>247</v>
      </c>
      <c r="N225" s="114">
        <v>1995</v>
      </c>
      <c r="O225" s="114">
        <v>1995</v>
      </c>
      <c r="P225" s="113">
        <v>0.75</v>
      </c>
      <c r="Q225" s="117" t="s">
        <v>245</v>
      </c>
      <c r="R225" s="96"/>
      <c r="S225" s="97"/>
      <c r="T225" s="103"/>
      <c r="U225" s="136" t="e">
        <f ca="1">_xlfn._xlws.FILTER(_xlfn._xlws.FILTER(Table15[],(Table15[System-Owned Portion]&amp;Table15[Was Material Ever Previously Lead?]&amp;Table15[Customer-Owned Portion])=(D225&amp;E225&amp;M225)),{0,0,0,1})</f>
        <v>#NAME?</v>
      </c>
    </row>
    <row r="226" spans="1:21" ht="30" x14ac:dyDescent="0.25">
      <c r="A226" s="102" t="s">
        <v>737</v>
      </c>
      <c r="B226" s="96" t="s">
        <v>738</v>
      </c>
      <c r="C226" s="96" t="s">
        <v>684</v>
      </c>
      <c r="D226" s="104" t="s">
        <v>247</v>
      </c>
      <c r="E226" s="117" t="s">
        <v>81</v>
      </c>
      <c r="F226" s="96" t="s">
        <v>81</v>
      </c>
      <c r="G226" s="114">
        <v>1994</v>
      </c>
      <c r="H226" s="113">
        <v>1</v>
      </c>
      <c r="I226" s="117" t="s">
        <v>245</v>
      </c>
      <c r="J226" s="262"/>
      <c r="K226" s="270"/>
      <c r="L226" s="286"/>
      <c r="M226" s="133" t="s">
        <v>247</v>
      </c>
      <c r="N226" s="114">
        <v>1995</v>
      </c>
      <c r="O226" s="114">
        <v>1995</v>
      </c>
      <c r="P226" s="113">
        <v>0.75</v>
      </c>
      <c r="Q226" s="117" t="s">
        <v>245</v>
      </c>
      <c r="R226" s="96"/>
      <c r="S226" s="97"/>
      <c r="T226" s="103"/>
      <c r="U226" s="136" t="e">
        <f ca="1">_xlfn._xlws.FILTER(_xlfn._xlws.FILTER(Table15[],(Table15[System-Owned Portion]&amp;Table15[Was Material Ever Previously Lead?]&amp;Table15[Customer-Owned Portion])=(D226&amp;E226&amp;M226)),{0,0,0,1})</f>
        <v>#NAME?</v>
      </c>
    </row>
    <row r="227" spans="1:21" ht="30" x14ac:dyDescent="0.25">
      <c r="A227" s="102" t="s">
        <v>739</v>
      </c>
      <c r="B227" s="96" t="s">
        <v>740</v>
      </c>
      <c r="C227" s="96" t="s">
        <v>684</v>
      </c>
      <c r="D227" s="104" t="s">
        <v>247</v>
      </c>
      <c r="E227" s="117" t="s">
        <v>81</v>
      </c>
      <c r="F227" s="96" t="s">
        <v>81</v>
      </c>
      <c r="G227" s="114">
        <v>1994</v>
      </c>
      <c r="H227" s="113">
        <v>1</v>
      </c>
      <c r="I227" s="117" t="s">
        <v>245</v>
      </c>
      <c r="J227" s="262"/>
      <c r="K227" s="270"/>
      <c r="L227" s="286"/>
      <c r="M227" s="133" t="s">
        <v>247</v>
      </c>
      <c r="N227" s="114">
        <v>1995</v>
      </c>
      <c r="O227" s="114">
        <v>1995</v>
      </c>
      <c r="P227" s="113">
        <v>0.75</v>
      </c>
      <c r="Q227" s="117" t="s">
        <v>245</v>
      </c>
      <c r="R227" s="96"/>
      <c r="S227" s="97"/>
      <c r="T227" s="103"/>
      <c r="U227" s="136" t="e">
        <f ca="1">_xlfn._xlws.FILTER(_xlfn._xlws.FILTER(Table15[],(Table15[System-Owned Portion]&amp;Table15[Was Material Ever Previously Lead?]&amp;Table15[Customer-Owned Portion])=(D227&amp;E227&amp;M227)),{0,0,0,1})</f>
        <v>#NAME?</v>
      </c>
    </row>
    <row r="228" spans="1:21" ht="30" x14ac:dyDescent="0.25">
      <c r="A228" s="102" t="s">
        <v>741</v>
      </c>
      <c r="B228" s="96" t="s">
        <v>742</v>
      </c>
      <c r="C228" s="96" t="s">
        <v>684</v>
      </c>
      <c r="D228" s="104" t="s">
        <v>247</v>
      </c>
      <c r="E228" s="117" t="s">
        <v>81</v>
      </c>
      <c r="F228" s="96" t="s">
        <v>81</v>
      </c>
      <c r="G228" s="114">
        <v>1994</v>
      </c>
      <c r="H228" s="113">
        <v>1</v>
      </c>
      <c r="I228" s="117" t="s">
        <v>245</v>
      </c>
      <c r="J228" s="262"/>
      <c r="K228" s="270"/>
      <c r="L228" s="286"/>
      <c r="M228" s="133" t="s">
        <v>247</v>
      </c>
      <c r="N228" s="114">
        <v>1995</v>
      </c>
      <c r="O228" s="114">
        <v>1995</v>
      </c>
      <c r="P228" s="113">
        <v>0.75</v>
      </c>
      <c r="Q228" s="117" t="s">
        <v>245</v>
      </c>
      <c r="R228" s="96"/>
      <c r="S228" s="97"/>
      <c r="T228" s="103"/>
      <c r="U228" s="136" t="e">
        <f ca="1">_xlfn._xlws.FILTER(_xlfn._xlws.FILTER(Table15[],(Table15[System-Owned Portion]&amp;Table15[Was Material Ever Previously Lead?]&amp;Table15[Customer-Owned Portion])=(D228&amp;E228&amp;M228)),{0,0,0,1})</f>
        <v>#NAME?</v>
      </c>
    </row>
    <row r="229" spans="1:21" ht="30" x14ac:dyDescent="0.25">
      <c r="A229" s="102" t="s">
        <v>743</v>
      </c>
      <c r="B229" s="96" t="s">
        <v>744</v>
      </c>
      <c r="C229" s="96" t="s">
        <v>684</v>
      </c>
      <c r="D229" s="104" t="s">
        <v>247</v>
      </c>
      <c r="E229" s="117" t="s">
        <v>81</v>
      </c>
      <c r="F229" s="96" t="s">
        <v>81</v>
      </c>
      <c r="G229" s="114">
        <v>1994</v>
      </c>
      <c r="H229" s="113">
        <v>1</v>
      </c>
      <c r="I229" s="117" t="s">
        <v>245</v>
      </c>
      <c r="J229" s="262"/>
      <c r="K229" s="270"/>
      <c r="L229" s="286"/>
      <c r="M229" s="133" t="s">
        <v>247</v>
      </c>
      <c r="N229" s="114">
        <v>1995</v>
      </c>
      <c r="O229" s="114">
        <v>1995</v>
      </c>
      <c r="P229" s="113">
        <v>0.75</v>
      </c>
      <c r="Q229" s="117" t="s">
        <v>245</v>
      </c>
      <c r="R229" s="96"/>
      <c r="S229" s="97"/>
      <c r="T229" s="103"/>
      <c r="U229" s="136" t="e">
        <f ca="1">_xlfn._xlws.FILTER(_xlfn._xlws.FILTER(Table15[],(Table15[System-Owned Portion]&amp;Table15[Was Material Ever Previously Lead?]&amp;Table15[Customer-Owned Portion])=(D229&amp;E229&amp;M229)),{0,0,0,1})</f>
        <v>#NAME?</v>
      </c>
    </row>
    <row r="230" spans="1:21" ht="30" x14ac:dyDescent="0.25">
      <c r="A230" s="102" t="s">
        <v>745</v>
      </c>
      <c r="B230" s="96" t="s">
        <v>746</v>
      </c>
      <c r="C230" s="96" t="s">
        <v>684</v>
      </c>
      <c r="D230" s="104" t="s">
        <v>247</v>
      </c>
      <c r="E230" s="117" t="s">
        <v>81</v>
      </c>
      <c r="F230" s="96" t="s">
        <v>81</v>
      </c>
      <c r="G230" s="114">
        <v>1994</v>
      </c>
      <c r="H230" s="113">
        <v>1</v>
      </c>
      <c r="I230" s="117" t="s">
        <v>245</v>
      </c>
      <c r="J230" s="262"/>
      <c r="K230" s="270"/>
      <c r="L230" s="286"/>
      <c r="M230" s="133" t="s">
        <v>247</v>
      </c>
      <c r="N230" s="114">
        <v>1995</v>
      </c>
      <c r="O230" s="114">
        <v>1995</v>
      </c>
      <c r="P230" s="113">
        <v>0.75</v>
      </c>
      <c r="Q230" s="117" t="s">
        <v>245</v>
      </c>
      <c r="R230" s="96"/>
      <c r="S230" s="97"/>
      <c r="T230" s="103"/>
      <c r="U230" s="136" t="e">
        <f ca="1">_xlfn._xlws.FILTER(_xlfn._xlws.FILTER(Table15[],(Table15[System-Owned Portion]&amp;Table15[Was Material Ever Previously Lead?]&amp;Table15[Customer-Owned Portion])=(D230&amp;E230&amp;M230)),{0,0,0,1})</f>
        <v>#NAME?</v>
      </c>
    </row>
    <row r="231" spans="1:21" ht="30" x14ac:dyDescent="0.25">
      <c r="A231" s="102" t="s">
        <v>747</v>
      </c>
      <c r="B231" s="96" t="s">
        <v>748</v>
      </c>
      <c r="C231" s="96" t="s">
        <v>684</v>
      </c>
      <c r="D231" s="104" t="s">
        <v>247</v>
      </c>
      <c r="E231" s="117" t="s">
        <v>81</v>
      </c>
      <c r="F231" s="96" t="s">
        <v>81</v>
      </c>
      <c r="G231" s="114">
        <v>1994</v>
      </c>
      <c r="H231" s="113">
        <v>1</v>
      </c>
      <c r="I231" s="117" t="s">
        <v>245</v>
      </c>
      <c r="J231" s="262"/>
      <c r="K231" s="270"/>
      <c r="L231" s="286"/>
      <c r="M231" s="133" t="s">
        <v>247</v>
      </c>
      <c r="N231" s="114">
        <v>1995</v>
      </c>
      <c r="O231" s="114">
        <v>1995</v>
      </c>
      <c r="P231" s="113">
        <v>0.75</v>
      </c>
      <c r="Q231" s="117" t="s">
        <v>245</v>
      </c>
      <c r="R231" s="96"/>
      <c r="S231" s="97"/>
      <c r="T231" s="103"/>
      <c r="U231" s="136" t="e">
        <f ca="1">_xlfn._xlws.FILTER(_xlfn._xlws.FILTER(Table15[],(Table15[System-Owned Portion]&amp;Table15[Was Material Ever Previously Lead?]&amp;Table15[Customer-Owned Portion])=(D231&amp;E231&amp;M231)),{0,0,0,1})</f>
        <v>#NAME?</v>
      </c>
    </row>
    <row r="232" spans="1:21" ht="30" x14ac:dyDescent="0.25">
      <c r="A232" s="102" t="s">
        <v>749</v>
      </c>
      <c r="B232" s="96" t="s">
        <v>750</v>
      </c>
      <c r="C232" s="96" t="s">
        <v>684</v>
      </c>
      <c r="D232" s="104" t="s">
        <v>247</v>
      </c>
      <c r="E232" s="117" t="s">
        <v>81</v>
      </c>
      <c r="F232" s="96" t="s">
        <v>81</v>
      </c>
      <c r="G232" s="114">
        <v>1993</v>
      </c>
      <c r="H232" s="113">
        <v>1</v>
      </c>
      <c r="I232" s="117" t="s">
        <v>245</v>
      </c>
      <c r="J232" s="262"/>
      <c r="K232" s="270"/>
      <c r="L232" s="286"/>
      <c r="M232" s="133" t="s">
        <v>247</v>
      </c>
      <c r="N232" s="114">
        <v>1994</v>
      </c>
      <c r="O232" s="114">
        <v>1994</v>
      </c>
      <c r="P232" s="113">
        <v>0.75</v>
      </c>
      <c r="Q232" s="117" t="s">
        <v>245</v>
      </c>
      <c r="R232" s="96"/>
      <c r="S232" s="97"/>
      <c r="T232" s="103"/>
      <c r="U232" s="136" t="e">
        <f ca="1">_xlfn._xlws.FILTER(_xlfn._xlws.FILTER(Table15[],(Table15[System-Owned Portion]&amp;Table15[Was Material Ever Previously Lead?]&amp;Table15[Customer-Owned Portion])=(D232&amp;E232&amp;M232)),{0,0,0,1})</f>
        <v>#NAME?</v>
      </c>
    </row>
    <row r="233" spans="1:21" ht="30" x14ac:dyDescent="0.25">
      <c r="A233" s="102" t="s">
        <v>751</v>
      </c>
      <c r="B233" s="96" t="s">
        <v>752</v>
      </c>
      <c r="C233" s="96" t="s">
        <v>684</v>
      </c>
      <c r="D233" s="104" t="s">
        <v>247</v>
      </c>
      <c r="E233" s="117" t="s">
        <v>81</v>
      </c>
      <c r="F233" s="96" t="s">
        <v>81</v>
      </c>
      <c r="G233" s="114">
        <v>1993</v>
      </c>
      <c r="H233" s="113">
        <v>1</v>
      </c>
      <c r="I233" s="117" t="s">
        <v>245</v>
      </c>
      <c r="J233" s="262"/>
      <c r="K233" s="270"/>
      <c r="L233" s="286"/>
      <c r="M233" s="133" t="s">
        <v>247</v>
      </c>
      <c r="N233" s="114">
        <v>1994</v>
      </c>
      <c r="O233" s="114">
        <v>1994</v>
      </c>
      <c r="P233" s="113">
        <v>0.75</v>
      </c>
      <c r="Q233" s="117" t="s">
        <v>245</v>
      </c>
      <c r="R233" s="96"/>
      <c r="S233" s="97"/>
      <c r="T233" s="103"/>
      <c r="U233" s="136" t="e">
        <f ca="1">_xlfn._xlws.FILTER(_xlfn._xlws.FILTER(Table15[],(Table15[System-Owned Portion]&amp;Table15[Was Material Ever Previously Lead?]&amp;Table15[Customer-Owned Portion])=(D233&amp;E233&amp;M233)),{0,0,0,1})</f>
        <v>#NAME?</v>
      </c>
    </row>
    <row r="234" spans="1:21" ht="30" x14ac:dyDescent="0.25">
      <c r="A234" s="102" t="s">
        <v>753</v>
      </c>
      <c r="B234" s="96" t="s">
        <v>754</v>
      </c>
      <c r="C234" s="96" t="s">
        <v>684</v>
      </c>
      <c r="D234" s="104" t="s">
        <v>247</v>
      </c>
      <c r="E234" s="117" t="s">
        <v>81</v>
      </c>
      <c r="F234" s="96" t="s">
        <v>81</v>
      </c>
      <c r="G234" s="114">
        <v>1993</v>
      </c>
      <c r="H234" s="113">
        <v>1</v>
      </c>
      <c r="I234" s="117" t="s">
        <v>245</v>
      </c>
      <c r="J234" s="262"/>
      <c r="K234" s="270"/>
      <c r="L234" s="286"/>
      <c r="M234" s="133" t="s">
        <v>247</v>
      </c>
      <c r="N234" s="114">
        <v>1994</v>
      </c>
      <c r="O234" s="114">
        <v>1994</v>
      </c>
      <c r="P234" s="113">
        <v>0.75</v>
      </c>
      <c r="Q234" s="117" t="s">
        <v>245</v>
      </c>
      <c r="R234" s="96"/>
      <c r="S234" s="97"/>
      <c r="T234" s="103"/>
      <c r="U234" s="136" t="e">
        <f ca="1">_xlfn._xlws.FILTER(_xlfn._xlws.FILTER(Table15[],(Table15[System-Owned Portion]&amp;Table15[Was Material Ever Previously Lead?]&amp;Table15[Customer-Owned Portion])=(D234&amp;E234&amp;M234)),{0,0,0,1})</f>
        <v>#NAME?</v>
      </c>
    </row>
    <row r="235" spans="1:21" ht="30" x14ac:dyDescent="0.25">
      <c r="A235" s="102" t="s">
        <v>755</v>
      </c>
      <c r="B235" s="96" t="s">
        <v>756</v>
      </c>
      <c r="C235" s="96" t="s">
        <v>684</v>
      </c>
      <c r="D235" s="104" t="s">
        <v>247</v>
      </c>
      <c r="E235" s="117" t="s">
        <v>81</v>
      </c>
      <c r="F235" s="96" t="s">
        <v>81</v>
      </c>
      <c r="G235" s="114">
        <v>1993</v>
      </c>
      <c r="H235" s="113">
        <v>1</v>
      </c>
      <c r="I235" s="117" t="s">
        <v>245</v>
      </c>
      <c r="J235" s="262"/>
      <c r="K235" s="270"/>
      <c r="L235" s="286"/>
      <c r="M235" s="133" t="s">
        <v>247</v>
      </c>
      <c r="N235" s="114">
        <v>1994</v>
      </c>
      <c r="O235" s="114">
        <v>1994</v>
      </c>
      <c r="P235" s="113">
        <v>0.75</v>
      </c>
      <c r="Q235" s="117" t="s">
        <v>245</v>
      </c>
      <c r="R235" s="96"/>
      <c r="S235" s="97"/>
      <c r="T235" s="103"/>
      <c r="U235" s="136" t="e">
        <f ca="1">_xlfn._xlws.FILTER(_xlfn._xlws.FILTER(Table15[],(Table15[System-Owned Portion]&amp;Table15[Was Material Ever Previously Lead?]&amp;Table15[Customer-Owned Portion])=(D235&amp;E235&amp;M235)),{0,0,0,1})</f>
        <v>#NAME?</v>
      </c>
    </row>
    <row r="236" spans="1:21" ht="30" x14ac:dyDescent="0.25">
      <c r="A236" s="102" t="s">
        <v>757</v>
      </c>
      <c r="B236" s="96" t="s">
        <v>758</v>
      </c>
      <c r="C236" s="96" t="s">
        <v>684</v>
      </c>
      <c r="D236" s="104" t="s">
        <v>247</v>
      </c>
      <c r="E236" s="117" t="s">
        <v>81</v>
      </c>
      <c r="F236" s="96" t="s">
        <v>81</v>
      </c>
      <c r="G236" s="114">
        <v>1993</v>
      </c>
      <c r="H236" s="113">
        <v>1</v>
      </c>
      <c r="I236" s="117" t="s">
        <v>245</v>
      </c>
      <c r="J236" s="262"/>
      <c r="K236" s="270"/>
      <c r="L236" s="286"/>
      <c r="M236" s="133" t="s">
        <v>247</v>
      </c>
      <c r="N236" s="114">
        <v>1994</v>
      </c>
      <c r="O236" s="114">
        <v>1994</v>
      </c>
      <c r="P236" s="113">
        <v>0.75</v>
      </c>
      <c r="Q236" s="117" t="s">
        <v>245</v>
      </c>
      <c r="R236" s="96"/>
      <c r="S236" s="97"/>
      <c r="T236" s="103"/>
      <c r="U236" s="136" t="e">
        <f ca="1">_xlfn._xlws.FILTER(_xlfn._xlws.FILTER(Table15[],(Table15[System-Owned Portion]&amp;Table15[Was Material Ever Previously Lead?]&amp;Table15[Customer-Owned Portion])=(D236&amp;E236&amp;M236)),{0,0,0,1})</f>
        <v>#NAME?</v>
      </c>
    </row>
    <row r="237" spans="1:21" ht="30" x14ac:dyDescent="0.25">
      <c r="A237" s="102" t="s">
        <v>759</v>
      </c>
      <c r="B237" s="96" t="s">
        <v>760</v>
      </c>
      <c r="C237" s="96" t="s">
        <v>684</v>
      </c>
      <c r="D237" s="104" t="s">
        <v>247</v>
      </c>
      <c r="E237" s="117" t="s">
        <v>81</v>
      </c>
      <c r="F237" s="96" t="s">
        <v>81</v>
      </c>
      <c r="G237" s="114">
        <v>1993</v>
      </c>
      <c r="H237" s="113">
        <v>1</v>
      </c>
      <c r="I237" s="117" t="s">
        <v>245</v>
      </c>
      <c r="J237" s="262"/>
      <c r="K237" s="270"/>
      <c r="L237" s="286"/>
      <c r="M237" s="133" t="s">
        <v>247</v>
      </c>
      <c r="N237" s="114">
        <v>1994</v>
      </c>
      <c r="O237" s="114">
        <v>1994</v>
      </c>
      <c r="P237" s="113">
        <v>0.75</v>
      </c>
      <c r="Q237" s="117" t="s">
        <v>245</v>
      </c>
      <c r="R237" s="96"/>
      <c r="S237" s="97"/>
      <c r="T237" s="103"/>
      <c r="U237" s="136" t="e">
        <f ca="1">_xlfn._xlws.FILTER(_xlfn._xlws.FILTER(Table15[],(Table15[System-Owned Portion]&amp;Table15[Was Material Ever Previously Lead?]&amp;Table15[Customer-Owned Portion])=(D237&amp;E237&amp;M237)),{0,0,0,1})</f>
        <v>#NAME?</v>
      </c>
    </row>
    <row r="238" spans="1:21" ht="30" x14ac:dyDescent="0.25">
      <c r="A238" s="102" t="s">
        <v>761</v>
      </c>
      <c r="B238" s="96" t="s">
        <v>762</v>
      </c>
      <c r="C238" s="96" t="s">
        <v>684</v>
      </c>
      <c r="D238" s="104" t="s">
        <v>247</v>
      </c>
      <c r="E238" s="117" t="s">
        <v>81</v>
      </c>
      <c r="F238" s="96" t="s">
        <v>81</v>
      </c>
      <c r="G238" s="114">
        <v>1993</v>
      </c>
      <c r="H238" s="113">
        <v>1</v>
      </c>
      <c r="I238" s="117" t="s">
        <v>245</v>
      </c>
      <c r="J238" s="262"/>
      <c r="K238" s="270"/>
      <c r="L238" s="286"/>
      <c r="M238" s="133" t="s">
        <v>247</v>
      </c>
      <c r="N238" s="114">
        <v>1994</v>
      </c>
      <c r="O238" s="114">
        <v>1994</v>
      </c>
      <c r="P238" s="113">
        <v>0.75</v>
      </c>
      <c r="Q238" s="117" t="s">
        <v>245</v>
      </c>
      <c r="R238" s="96"/>
      <c r="S238" s="97"/>
      <c r="T238" s="103"/>
      <c r="U238" s="136" t="e">
        <f ca="1">_xlfn._xlws.FILTER(_xlfn._xlws.FILTER(Table15[],(Table15[System-Owned Portion]&amp;Table15[Was Material Ever Previously Lead?]&amp;Table15[Customer-Owned Portion])=(D238&amp;E238&amp;M238)),{0,0,0,1})</f>
        <v>#NAME?</v>
      </c>
    </row>
    <row r="239" spans="1:21" ht="30" x14ac:dyDescent="0.25">
      <c r="A239" s="102" t="s">
        <v>763</v>
      </c>
      <c r="B239" s="96" t="s">
        <v>764</v>
      </c>
      <c r="C239" s="96" t="s">
        <v>684</v>
      </c>
      <c r="D239" s="104" t="s">
        <v>247</v>
      </c>
      <c r="E239" s="117" t="s">
        <v>81</v>
      </c>
      <c r="F239" s="96" t="s">
        <v>81</v>
      </c>
      <c r="G239" s="114">
        <v>1993</v>
      </c>
      <c r="H239" s="113">
        <v>1</v>
      </c>
      <c r="I239" s="117" t="s">
        <v>245</v>
      </c>
      <c r="J239" s="262"/>
      <c r="K239" s="270"/>
      <c r="L239" s="286"/>
      <c r="M239" s="133" t="s">
        <v>247</v>
      </c>
      <c r="N239" s="114">
        <v>1994</v>
      </c>
      <c r="O239" s="114">
        <v>1994</v>
      </c>
      <c r="P239" s="113">
        <v>0.75</v>
      </c>
      <c r="Q239" s="117" t="s">
        <v>245</v>
      </c>
      <c r="R239" s="96"/>
      <c r="S239" s="97"/>
      <c r="T239" s="103"/>
      <c r="U239" s="136" t="e">
        <f ca="1">_xlfn._xlws.FILTER(_xlfn._xlws.FILTER(Table15[],(Table15[System-Owned Portion]&amp;Table15[Was Material Ever Previously Lead?]&amp;Table15[Customer-Owned Portion])=(D239&amp;E239&amp;M239)),{0,0,0,1})</f>
        <v>#NAME?</v>
      </c>
    </row>
    <row r="240" spans="1:21" ht="30" x14ac:dyDescent="0.25">
      <c r="A240" s="102" t="s">
        <v>765</v>
      </c>
      <c r="B240" s="96" t="s">
        <v>766</v>
      </c>
      <c r="C240" s="96" t="s">
        <v>684</v>
      </c>
      <c r="D240" s="104" t="s">
        <v>247</v>
      </c>
      <c r="E240" s="117" t="s">
        <v>81</v>
      </c>
      <c r="F240" s="96" t="s">
        <v>81</v>
      </c>
      <c r="G240" s="114">
        <v>1993</v>
      </c>
      <c r="H240" s="113">
        <v>1</v>
      </c>
      <c r="I240" s="117" t="s">
        <v>245</v>
      </c>
      <c r="J240" s="262"/>
      <c r="K240" s="270"/>
      <c r="L240" s="286"/>
      <c r="M240" s="133" t="s">
        <v>247</v>
      </c>
      <c r="N240" s="114">
        <v>1994</v>
      </c>
      <c r="O240" s="114">
        <v>1994</v>
      </c>
      <c r="P240" s="113">
        <v>0.75</v>
      </c>
      <c r="Q240" s="117" t="s">
        <v>245</v>
      </c>
      <c r="R240" s="96"/>
      <c r="S240" s="97"/>
      <c r="T240" s="103"/>
      <c r="U240" s="136" t="e">
        <f ca="1">_xlfn._xlws.FILTER(_xlfn._xlws.FILTER(Table15[],(Table15[System-Owned Portion]&amp;Table15[Was Material Ever Previously Lead?]&amp;Table15[Customer-Owned Portion])=(D240&amp;E240&amp;M240)),{0,0,0,1})</f>
        <v>#NAME?</v>
      </c>
    </row>
    <row r="241" spans="1:21" ht="30" x14ac:dyDescent="0.25">
      <c r="A241" s="102" t="s">
        <v>767</v>
      </c>
      <c r="B241" s="96" t="s">
        <v>768</v>
      </c>
      <c r="C241" s="96" t="s">
        <v>684</v>
      </c>
      <c r="D241" s="104" t="s">
        <v>247</v>
      </c>
      <c r="E241" s="117" t="s">
        <v>81</v>
      </c>
      <c r="F241" s="96" t="s">
        <v>81</v>
      </c>
      <c r="G241" s="114">
        <v>1993</v>
      </c>
      <c r="H241" s="113">
        <v>1</v>
      </c>
      <c r="I241" s="117" t="s">
        <v>245</v>
      </c>
      <c r="J241" s="262"/>
      <c r="K241" s="270"/>
      <c r="L241" s="286"/>
      <c r="M241" s="133" t="s">
        <v>247</v>
      </c>
      <c r="N241" s="114">
        <v>1994</v>
      </c>
      <c r="O241" s="114">
        <v>1994</v>
      </c>
      <c r="P241" s="113">
        <v>0.75</v>
      </c>
      <c r="Q241" s="117" t="s">
        <v>245</v>
      </c>
      <c r="R241" s="96"/>
      <c r="S241" s="97"/>
      <c r="T241" s="103"/>
      <c r="U241" s="136" t="e">
        <f ca="1">_xlfn._xlws.FILTER(_xlfn._xlws.FILTER(Table15[],(Table15[System-Owned Portion]&amp;Table15[Was Material Ever Previously Lead?]&amp;Table15[Customer-Owned Portion])=(D241&amp;E241&amp;M241)),{0,0,0,1})</f>
        <v>#NAME?</v>
      </c>
    </row>
    <row r="242" spans="1:21" ht="30" x14ac:dyDescent="0.25">
      <c r="A242" s="102" t="s">
        <v>769</v>
      </c>
      <c r="B242" s="96" t="s">
        <v>770</v>
      </c>
      <c r="C242" s="96" t="s">
        <v>684</v>
      </c>
      <c r="D242" s="104" t="s">
        <v>247</v>
      </c>
      <c r="E242" s="117" t="s">
        <v>81</v>
      </c>
      <c r="F242" s="96" t="s">
        <v>81</v>
      </c>
      <c r="G242" s="114">
        <v>1993</v>
      </c>
      <c r="H242" s="113">
        <v>1</v>
      </c>
      <c r="I242" s="117" t="s">
        <v>245</v>
      </c>
      <c r="J242" s="262"/>
      <c r="K242" s="270"/>
      <c r="L242" s="286"/>
      <c r="M242" s="133" t="s">
        <v>247</v>
      </c>
      <c r="N242" s="114">
        <v>1994</v>
      </c>
      <c r="O242" s="114">
        <v>1994</v>
      </c>
      <c r="P242" s="113">
        <v>0.75</v>
      </c>
      <c r="Q242" s="117" t="s">
        <v>245</v>
      </c>
      <c r="R242" s="96"/>
      <c r="S242" s="97"/>
      <c r="T242" s="103"/>
      <c r="U242" s="136" t="e">
        <f ca="1">_xlfn._xlws.FILTER(_xlfn._xlws.FILTER(Table15[],(Table15[System-Owned Portion]&amp;Table15[Was Material Ever Previously Lead?]&amp;Table15[Customer-Owned Portion])=(D242&amp;E242&amp;M242)),{0,0,0,1})</f>
        <v>#NAME?</v>
      </c>
    </row>
    <row r="243" spans="1:21" ht="30" x14ac:dyDescent="0.25">
      <c r="A243" s="102" t="s">
        <v>771</v>
      </c>
      <c r="B243" s="96" t="s">
        <v>772</v>
      </c>
      <c r="C243" s="96" t="s">
        <v>684</v>
      </c>
      <c r="D243" s="104" t="s">
        <v>247</v>
      </c>
      <c r="E243" s="117" t="s">
        <v>81</v>
      </c>
      <c r="F243" s="96" t="s">
        <v>81</v>
      </c>
      <c r="G243" s="114">
        <v>1993</v>
      </c>
      <c r="H243" s="113">
        <v>1</v>
      </c>
      <c r="I243" s="117" t="s">
        <v>245</v>
      </c>
      <c r="J243" s="262"/>
      <c r="K243" s="270"/>
      <c r="L243" s="286"/>
      <c r="M243" s="133" t="s">
        <v>247</v>
      </c>
      <c r="N243" s="114">
        <v>1994</v>
      </c>
      <c r="O243" s="114">
        <v>1994</v>
      </c>
      <c r="P243" s="113">
        <v>0.75</v>
      </c>
      <c r="Q243" s="117" t="s">
        <v>245</v>
      </c>
      <c r="R243" s="96"/>
      <c r="S243" s="97"/>
      <c r="T243" s="103"/>
      <c r="U243" s="136" t="e">
        <f ca="1">_xlfn._xlws.FILTER(_xlfn._xlws.FILTER(Table15[],(Table15[System-Owned Portion]&amp;Table15[Was Material Ever Previously Lead?]&amp;Table15[Customer-Owned Portion])=(D243&amp;E243&amp;M243)),{0,0,0,1})</f>
        <v>#NAME?</v>
      </c>
    </row>
    <row r="244" spans="1:21" ht="30" x14ac:dyDescent="0.25">
      <c r="A244" s="102" t="s">
        <v>5020</v>
      </c>
      <c r="B244" s="96" t="s">
        <v>5021</v>
      </c>
      <c r="C244" s="96" t="s">
        <v>5004</v>
      </c>
      <c r="D244" s="104" t="s">
        <v>247</v>
      </c>
      <c r="E244" s="117" t="s">
        <v>81</v>
      </c>
      <c r="F244" s="96" t="s">
        <v>81</v>
      </c>
      <c r="G244" s="114">
        <v>1996</v>
      </c>
      <c r="H244" s="113">
        <v>1.5</v>
      </c>
      <c r="I244" s="117" t="s">
        <v>245</v>
      </c>
      <c r="J244" s="262"/>
      <c r="K244" s="270"/>
      <c r="L244" s="286" t="s">
        <v>4944</v>
      </c>
      <c r="M244" s="133" t="s">
        <v>247</v>
      </c>
      <c r="N244" s="114">
        <v>1996</v>
      </c>
      <c r="O244" s="114">
        <v>1996</v>
      </c>
      <c r="P244" s="113">
        <v>1.5</v>
      </c>
      <c r="Q244" s="117" t="s">
        <v>245</v>
      </c>
      <c r="R244" s="96"/>
      <c r="S244" s="97"/>
      <c r="T244" s="103" t="s">
        <v>4944</v>
      </c>
      <c r="U244" s="136" t="e">
        <f ca="1">_xlfn._xlws.FILTER(_xlfn._xlws.FILTER(Table15[],(Table15[System-Owned Portion]&amp;Table15[Was Material Ever Previously Lead?]&amp;Table15[Customer-Owned Portion])=(D244&amp;E244&amp;M244)),{0,0,0,1})</f>
        <v>#NAME?</v>
      </c>
    </row>
    <row r="245" spans="1:21" ht="30" x14ac:dyDescent="0.25">
      <c r="A245" s="102" t="s">
        <v>773</v>
      </c>
      <c r="B245" s="96" t="s">
        <v>774</v>
      </c>
      <c r="C245" s="96" t="s">
        <v>684</v>
      </c>
      <c r="D245" s="104" t="s">
        <v>247</v>
      </c>
      <c r="E245" s="117" t="s">
        <v>81</v>
      </c>
      <c r="F245" s="96" t="s">
        <v>81</v>
      </c>
      <c r="G245" s="114">
        <v>1994</v>
      </c>
      <c r="H245" s="113">
        <v>1</v>
      </c>
      <c r="I245" s="117" t="s">
        <v>245</v>
      </c>
      <c r="J245" s="262"/>
      <c r="K245" s="270"/>
      <c r="L245" s="286"/>
      <c r="M245" s="133" t="s">
        <v>247</v>
      </c>
      <c r="N245" s="114">
        <v>1994</v>
      </c>
      <c r="O245" s="114">
        <v>1994</v>
      </c>
      <c r="P245" s="113">
        <v>0.75</v>
      </c>
      <c r="Q245" s="117" t="s">
        <v>245</v>
      </c>
      <c r="R245" s="96"/>
      <c r="S245" s="97"/>
      <c r="T245" s="103"/>
      <c r="U245" s="136" t="e">
        <f ca="1">_xlfn._xlws.FILTER(_xlfn._xlws.FILTER(Table15[],(Table15[System-Owned Portion]&amp;Table15[Was Material Ever Previously Lead?]&amp;Table15[Customer-Owned Portion])=(D245&amp;E245&amp;M245)),{0,0,0,1})</f>
        <v>#NAME?</v>
      </c>
    </row>
    <row r="246" spans="1:21" ht="30" x14ac:dyDescent="0.25">
      <c r="A246" s="102" t="s">
        <v>775</v>
      </c>
      <c r="B246" s="96" t="s">
        <v>776</v>
      </c>
      <c r="C246" s="96" t="s">
        <v>684</v>
      </c>
      <c r="D246" s="104" t="s">
        <v>247</v>
      </c>
      <c r="E246" s="117" t="s">
        <v>81</v>
      </c>
      <c r="F246" s="96" t="s">
        <v>81</v>
      </c>
      <c r="G246" s="114">
        <v>1994</v>
      </c>
      <c r="H246" s="113">
        <v>1</v>
      </c>
      <c r="I246" s="117" t="s">
        <v>245</v>
      </c>
      <c r="J246" s="262"/>
      <c r="K246" s="270"/>
      <c r="L246" s="286"/>
      <c r="M246" s="133" t="s">
        <v>247</v>
      </c>
      <c r="N246" s="114">
        <v>1994</v>
      </c>
      <c r="O246" s="114">
        <v>1994</v>
      </c>
      <c r="P246" s="113">
        <v>0.75</v>
      </c>
      <c r="Q246" s="117" t="s">
        <v>245</v>
      </c>
      <c r="R246" s="96"/>
      <c r="S246" s="97"/>
      <c r="T246" s="103"/>
      <c r="U246" s="136" t="e">
        <f ca="1">_xlfn._xlws.FILTER(_xlfn._xlws.FILTER(Table15[],(Table15[System-Owned Portion]&amp;Table15[Was Material Ever Previously Lead?]&amp;Table15[Customer-Owned Portion])=(D246&amp;E246&amp;M246)),{0,0,0,1})</f>
        <v>#NAME?</v>
      </c>
    </row>
    <row r="247" spans="1:21" ht="30" x14ac:dyDescent="0.25">
      <c r="A247" s="102" t="s">
        <v>777</v>
      </c>
      <c r="B247" s="96" t="s">
        <v>778</v>
      </c>
      <c r="C247" s="96" t="s">
        <v>684</v>
      </c>
      <c r="D247" s="104" t="s">
        <v>247</v>
      </c>
      <c r="E247" s="117" t="s">
        <v>81</v>
      </c>
      <c r="F247" s="96" t="s">
        <v>81</v>
      </c>
      <c r="G247" s="114">
        <v>1994</v>
      </c>
      <c r="H247" s="113">
        <v>1</v>
      </c>
      <c r="I247" s="117" t="s">
        <v>245</v>
      </c>
      <c r="J247" s="262"/>
      <c r="K247" s="270"/>
      <c r="L247" s="286"/>
      <c r="M247" s="133" t="s">
        <v>247</v>
      </c>
      <c r="N247" s="114">
        <v>1995</v>
      </c>
      <c r="O247" s="114">
        <v>1995</v>
      </c>
      <c r="P247" s="113">
        <v>0.75</v>
      </c>
      <c r="Q247" s="117" t="s">
        <v>245</v>
      </c>
      <c r="R247" s="96"/>
      <c r="S247" s="97"/>
      <c r="T247" s="103"/>
      <c r="U247" s="136" t="e">
        <f ca="1">_xlfn._xlws.FILTER(_xlfn._xlws.FILTER(Table15[],(Table15[System-Owned Portion]&amp;Table15[Was Material Ever Previously Lead?]&amp;Table15[Customer-Owned Portion])=(D247&amp;E247&amp;M247)),{0,0,0,1})</f>
        <v>#NAME?</v>
      </c>
    </row>
    <row r="248" spans="1:21" ht="30" x14ac:dyDescent="0.25">
      <c r="A248" s="102" t="s">
        <v>779</v>
      </c>
      <c r="B248" s="96" t="s">
        <v>780</v>
      </c>
      <c r="C248" s="96" t="s">
        <v>684</v>
      </c>
      <c r="D248" s="104" t="s">
        <v>247</v>
      </c>
      <c r="E248" s="117" t="s">
        <v>81</v>
      </c>
      <c r="F248" s="96" t="s">
        <v>81</v>
      </c>
      <c r="G248" s="114">
        <v>1994</v>
      </c>
      <c r="H248" s="113">
        <v>1</v>
      </c>
      <c r="I248" s="117" t="s">
        <v>245</v>
      </c>
      <c r="J248" s="262"/>
      <c r="K248" s="270"/>
      <c r="L248" s="286"/>
      <c r="M248" s="133" t="s">
        <v>247</v>
      </c>
      <c r="N248" s="114">
        <v>1995</v>
      </c>
      <c r="O248" s="114">
        <v>1995</v>
      </c>
      <c r="P248" s="113">
        <v>0.75</v>
      </c>
      <c r="Q248" s="117" t="s">
        <v>245</v>
      </c>
      <c r="R248" s="96"/>
      <c r="S248" s="97"/>
      <c r="T248" s="103"/>
      <c r="U248" s="136" t="e">
        <f ca="1">_xlfn._xlws.FILTER(_xlfn._xlws.FILTER(Table15[],(Table15[System-Owned Portion]&amp;Table15[Was Material Ever Previously Lead?]&amp;Table15[Customer-Owned Portion])=(D248&amp;E248&amp;M248)),{0,0,0,1})</f>
        <v>#NAME?</v>
      </c>
    </row>
    <row r="249" spans="1:21" ht="30" x14ac:dyDescent="0.25">
      <c r="A249" s="102" t="s">
        <v>781</v>
      </c>
      <c r="B249" s="96" t="s">
        <v>782</v>
      </c>
      <c r="C249" s="96" t="s">
        <v>684</v>
      </c>
      <c r="D249" s="104" t="s">
        <v>247</v>
      </c>
      <c r="E249" s="117" t="s">
        <v>81</v>
      </c>
      <c r="F249" s="96" t="s">
        <v>81</v>
      </c>
      <c r="G249" s="114">
        <v>1994</v>
      </c>
      <c r="H249" s="113">
        <v>1</v>
      </c>
      <c r="I249" s="117" t="s">
        <v>245</v>
      </c>
      <c r="J249" s="262"/>
      <c r="K249" s="270"/>
      <c r="L249" s="286"/>
      <c r="M249" s="133" t="s">
        <v>247</v>
      </c>
      <c r="N249" s="114">
        <v>1994</v>
      </c>
      <c r="O249" s="114">
        <v>1994</v>
      </c>
      <c r="P249" s="113">
        <v>0.75</v>
      </c>
      <c r="Q249" s="117" t="s">
        <v>245</v>
      </c>
      <c r="R249" s="96"/>
      <c r="S249" s="97"/>
      <c r="T249" s="103"/>
      <c r="U249" s="136" t="e">
        <f ca="1">_xlfn._xlws.FILTER(_xlfn._xlws.FILTER(Table15[],(Table15[System-Owned Portion]&amp;Table15[Was Material Ever Previously Lead?]&amp;Table15[Customer-Owned Portion])=(D249&amp;E249&amp;M249)),{0,0,0,1})</f>
        <v>#NAME?</v>
      </c>
    </row>
    <row r="250" spans="1:21" ht="30" x14ac:dyDescent="0.25">
      <c r="A250" s="102" t="s">
        <v>783</v>
      </c>
      <c r="B250" s="96" t="s">
        <v>784</v>
      </c>
      <c r="C250" s="96" t="s">
        <v>684</v>
      </c>
      <c r="D250" s="104" t="s">
        <v>247</v>
      </c>
      <c r="E250" s="117" t="s">
        <v>81</v>
      </c>
      <c r="F250" s="96" t="s">
        <v>81</v>
      </c>
      <c r="G250" s="114">
        <v>1994</v>
      </c>
      <c r="H250" s="113">
        <v>1</v>
      </c>
      <c r="I250" s="117" t="s">
        <v>245</v>
      </c>
      <c r="J250" s="262"/>
      <c r="K250" s="270"/>
      <c r="L250" s="286"/>
      <c r="M250" s="133" t="s">
        <v>247</v>
      </c>
      <c r="N250" s="114">
        <v>1995</v>
      </c>
      <c r="O250" s="114">
        <v>1995</v>
      </c>
      <c r="P250" s="113">
        <v>0.75</v>
      </c>
      <c r="Q250" s="117" t="s">
        <v>245</v>
      </c>
      <c r="R250" s="96"/>
      <c r="S250" s="97"/>
      <c r="T250" s="103"/>
      <c r="U250" s="136" t="e">
        <f ca="1">_xlfn._xlws.FILTER(_xlfn._xlws.FILTER(Table15[],(Table15[System-Owned Portion]&amp;Table15[Was Material Ever Previously Lead?]&amp;Table15[Customer-Owned Portion])=(D250&amp;E250&amp;M250)),{0,0,0,1})</f>
        <v>#NAME?</v>
      </c>
    </row>
    <row r="251" spans="1:21" ht="30" x14ac:dyDescent="0.25">
      <c r="A251" s="102" t="s">
        <v>785</v>
      </c>
      <c r="B251" s="96" t="s">
        <v>786</v>
      </c>
      <c r="C251" s="96" t="s">
        <v>684</v>
      </c>
      <c r="D251" s="104" t="s">
        <v>247</v>
      </c>
      <c r="E251" s="117" t="s">
        <v>81</v>
      </c>
      <c r="F251" s="96" t="s">
        <v>81</v>
      </c>
      <c r="G251" s="114">
        <v>1994</v>
      </c>
      <c r="H251" s="113">
        <v>1</v>
      </c>
      <c r="I251" s="117" t="s">
        <v>245</v>
      </c>
      <c r="J251" s="262"/>
      <c r="K251" s="270"/>
      <c r="L251" s="286"/>
      <c r="M251" s="133" t="s">
        <v>247</v>
      </c>
      <c r="N251" s="114">
        <v>1994</v>
      </c>
      <c r="O251" s="114">
        <v>1994</v>
      </c>
      <c r="P251" s="113">
        <v>0.75</v>
      </c>
      <c r="Q251" s="117" t="s">
        <v>245</v>
      </c>
      <c r="R251" s="96"/>
      <c r="S251" s="97"/>
      <c r="T251" s="103"/>
      <c r="U251" s="136" t="e">
        <f ca="1">_xlfn._xlws.FILTER(_xlfn._xlws.FILTER(Table15[],(Table15[System-Owned Portion]&amp;Table15[Was Material Ever Previously Lead?]&amp;Table15[Customer-Owned Portion])=(D251&amp;E251&amp;M251)),{0,0,0,1})</f>
        <v>#NAME?</v>
      </c>
    </row>
    <row r="252" spans="1:21" ht="30" x14ac:dyDescent="0.25">
      <c r="A252" s="102" t="s">
        <v>787</v>
      </c>
      <c r="B252" s="96" t="s">
        <v>788</v>
      </c>
      <c r="C252" s="96" t="s">
        <v>684</v>
      </c>
      <c r="D252" s="104" t="s">
        <v>247</v>
      </c>
      <c r="E252" s="117" t="s">
        <v>81</v>
      </c>
      <c r="F252" s="96" t="s">
        <v>81</v>
      </c>
      <c r="G252" s="114">
        <v>1994</v>
      </c>
      <c r="H252" s="113">
        <v>1</v>
      </c>
      <c r="I252" s="117" t="s">
        <v>245</v>
      </c>
      <c r="J252" s="262"/>
      <c r="K252" s="270"/>
      <c r="L252" s="286"/>
      <c r="M252" s="133" t="s">
        <v>247</v>
      </c>
      <c r="N252" s="114">
        <v>1994</v>
      </c>
      <c r="O252" s="114">
        <v>1994</v>
      </c>
      <c r="P252" s="113">
        <v>0.75</v>
      </c>
      <c r="Q252" s="117" t="s">
        <v>245</v>
      </c>
      <c r="R252" s="96"/>
      <c r="S252" s="97"/>
      <c r="T252" s="103"/>
      <c r="U252" s="136" t="e">
        <f ca="1">_xlfn._xlws.FILTER(_xlfn._xlws.FILTER(Table15[],(Table15[System-Owned Portion]&amp;Table15[Was Material Ever Previously Lead?]&amp;Table15[Customer-Owned Portion])=(D252&amp;E252&amp;M252)),{0,0,0,1})</f>
        <v>#NAME?</v>
      </c>
    </row>
    <row r="253" spans="1:21" ht="30" x14ac:dyDescent="0.25">
      <c r="A253" s="102" t="s">
        <v>789</v>
      </c>
      <c r="B253" s="96" t="s">
        <v>790</v>
      </c>
      <c r="C253" s="96" t="s">
        <v>684</v>
      </c>
      <c r="D253" s="104" t="s">
        <v>247</v>
      </c>
      <c r="E253" s="117" t="s">
        <v>81</v>
      </c>
      <c r="F253" s="96" t="s">
        <v>81</v>
      </c>
      <c r="G253" s="114">
        <v>1994</v>
      </c>
      <c r="H253" s="113">
        <v>1</v>
      </c>
      <c r="I253" s="117" t="s">
        <v>245</v>
      </c>
      <c r="J253" s="262"/>
      <c r="K253" s="270"/>
      <c r="L253" s="286"/>
      <c r="M253" s="133" t="s">
        <v>247</v>
      </c>
      <c r="N253" s="114">
        <v>1994</v>
      </c>
      <c r="O253" s="114">
        <v>1994</v>
      </c>
      <c r="P253" s="113">
        <v>0.75</v>
      </c>
      <c r="Q253" s="117" t="s">
        <v>245</v>
      </c>
      <c r="R253" s="96"/>
      <c r="S253" s="97"/>
      <c r="T253" s="103"/>
      <c r="U253" s="136" t="e">
        <f ca="1">_xlfn._xlws.FILTER(_xlfn._xlws.FILTER(Table15[],(Table15[System-Owned Portion]&amp;Table15[Was Material Ever Previously Lead?]&amp;Table15[Customer-Owned Portion])=(D253&amp;E253&amp;M253)),{0,0,0,1})</f>
        <v>#NAME?</v>
      </c>
    </row>
    <row r="254" spans="1:21" ht="30" x14ac:dyDescent="0.25">
      <c r="A254" s="102" t="s">
        <v>5023</v>
      </c>
      <c r="B254" s="96" t="s">
        <v>5024</v>
      </c>
      <c r="C254" s="96" t="s">
        <v>5004</v>
      </c>
      <c r="D254" s="104" t="s">
        <v>247</v>
      </c>
      <c r="E254" s="117" t="s">
        <v>81</v>
      </c>
      <c r="F254" s="96" t="s">
        <v>81</v>
      </c>
      <c r="G254" s="114">
        <v>1994</v>
      </c>
      <c r="H254" s="113">
        <v>2</v>
      </c>
      <c r="I254" s="117" t="s">
        <v>245</v>
      </c>
      <c r="J254" s="262"/>
      <c r="K254" s="270"/>
      <c r="L254" s="286"/>
      <c r="M254" s="133" t="s">
        <v>247</v>
      </c>
      <c r="N254" s="114">
        <v>1994</v>
      </c>
      <c r="O254" s="114">
        <v>1994</v>
      </c>
      <c r="P254" s="113">
        <v>2</v>
      </c>
      <c r="Q254" s="117" t="s">
        <v>245</v>
      </c>
      <c r="R254" s="96"/>
      <c r="S254" s="97"/>
      <c r="T254" s="103"/>
      <c r="U254" s="136" t="e">
        <f ca="1">_xlfn._xlws.FILTER(_xlfn._xlws.FILTER(Table15[],(Table15[System-Owned Portion]&amp;Table15[Was Material Ever Previously Lead?]&amp;Table15[Customer-Owned Portion])=(D254&amp;E254&amp;M254)),{0,0,0,1})</f>
        <v>#NAME?</v>
      </c>
    </row>
    <row r="255" spans="1:21" ht="30" x14ac:dyDescent="0.25">
      <c r="A255" s="102" t="s">
        <v>791</v>
      </c>
      <c r="B255" s="96" t="s">
        <v>792</v>
      </c>
      <c r="C255" s="96" t="s">
        <v>793</v>
      </c>
      <c r="D255" s="104" t="s">
        <v>247</v>
      </c>
      <c r="E255" s="117" t="s">
        <v>81</v>
      </c>
      <c r="F255" s="96" t="s">
        <v>81</v>
      </c>
      <c r="G255" s="114">
        <v>1993</v>
      </c>
      <c r="H255" s="113">
        <v>1</v>
      </c>
      <c r="I255" s="117" t="s">
        <v>245</v>
      </c>
      <c r="J255" s="262"/>
      <c r="K255" s="270"/>
      <c r="L255" s="286"/>
      <c r="M255" s="133" t="s">
        <v>247</v>
      </c>
      <c r="N255" s="114">
        <v>1994</v>
      </c>
      <c r="O255" s="114">
        <v>1994</v>
      </c>
      <c r="P255" s="113">
        <v>0.75</v>
      </c>
      <c r="Q255" s="117" t="s">
        <v>245</v>
      </c>
      <c r="R255" s="96"/>
      <c r="S255" s="97"/>
      <c r="T255" s="103"/>
      <c r="U255" s="136" t="e">
        <f ca="1">_xlfn._xlws.FILTER(_xlfn._xlws.FILTER(Table15[],(Table15[System-Owned Portion]&amp;Table15[Was Material Ever Previously Lead?]&amp;Table15[Customer-Owned Portion])=(D255&amp;E255&amp;M255)),{0,0,0,1})</f>
        <v>#NAME?</v>
      </c>
    </row>
    <row r="256" spans="1:21" ht="30" x14ac:dyDescent="0.25">
      <c r="A256" s="102" t="s">
        <v>794</v>
      </c>
      <c r="B256" s="96" t="s">
        <v>795</v>
      </c>
      <c r="C256" s="96" t="s">
        <v>793</v>
      </c>
      <c r="D256" s="104" t="s">
        <v>247</v>
      </c>
      <c r="E256" s="117" t="s">
        <v>81</v>
      </c>
      <c r="F256" s="96" t="s">
        <v>81</v>
      </c>
      <c r="G256" s="114">
        <v>1993</v>
      </c>
      <c r="H256" s="113">
        <v>1</v>
      </c>
      <c r="I256" s="117" t="s">
        <v>245</v>
      </c>
      <c r="J256" s="262"/>
      <c r="K256" s="270"/>
      <c r="L256" s="286"/>
      <c r="M256" s="133" t="s">
        <v>247</v>
      </c>
      <c r="N256" s="114">
        <v>1994</v>
      </c>
      <c r="O256" s="114">
        <v>1994</v>
      </c>
      <c r="P256" s="113">
        <v>0.75</v>
      </c>
      <c r="Q256" s="117" t="s">
        <v>245</v>
      </c>
      <c r="R256" s="96"/>
      <c r="S256" s="97"/>
      <c r="T256" s="103"/>
      <c r="U256" s="136" t="e">
        <f ca="1">_xlfn._xlws.FILTER(_xlfn._xlws.FILTER(Table15[],(Table15[System-Owned Portion]&amp;Table15[Was Material Ever Previously Lead?]&amp;Table15[Customer-Owned Portion])=(D256&amp;E256&amp;M256)),{0,0,0,1})</f>
        <v>#NAME?</v>
      </c>
    </row>
    <row r="257" spans="1:21" ht="30" x14ac:dyDescent="0.25">
      <c r="A257" s="102" t="s">
        <v>796</v>
      </c>
      <c r="B257" s="96" t="s">
        <v>797</v>
      </c>
      <c r="C257" s="96" t="s">
        <v>793</v>
      </c>
      <c r="D257" s="104" t="s">
        <v>247</v>
      </c>
      <c r="E257" s="117" t="s">
        <v>81</v>
      </c>
      <c r="F257" s="96" t="s">
        <v>81</v>
      </c>
      <c r="G257" s="114">
        <v>1993</v>
      </c>
      <c r="H257" s="113">
        <v>1</v>
      </c>
      <c r="I257" s="117" t="s">
        <v>245</v>
      </c>
      <c r="J257" s="262"/>
      <c r="K257" s="270"/>
      <c r="L257" s="286"/>
      <c r="M257" s="133" t="s">
        <v>247</v>
      </c>
      <c r="N257" s="114">
        <v>1994</v>
      </c>
      <c r="O257" s="114">
        <v>1994</v>
      </c>
      <c r="P257" s="113">
        <v>0.75</v>
      </c>
      <c r="Q257" s="117" t="s">
        <v>245</v>
      </c>
      <c r="R257" s="96"/>
      <c r="S257" s="97"/>
      <c r="T257" s="103"/>
      <c r="U257" s="136" t="e">
        <f ca="1">_xlfn._xlws.FILTER(_xlfn._xlws.FILTER(Table15[],(Table15[System-Owned Portion]&amp;Table15[Was Material Ever Previously Lead?]&amp;Table15[Customer-Owned Portion])=(D257&amp;E257&amp;M257)),{0,0,0,1})</f>
        <v>#NAME?</v>
      </c>
    </row>
    <row r="258" spans="1:21" ht="30" x14ac:dyDescent="0.25">
      <c r="A258" s="102" t="s">
        <v>798</v>
      </c>
      <c r="B258" s="96" t="s">
        <v>799</v>
      </c>
      <c r="C258" s="96" t="s">
        <v>793</v>
      </c>
      <c r="D258" s="104" t="s">
        <v>247</v>
      </c>
      <c r="E258" s="117" t="s">
        <v>81</v>
      </c>
      <c r="F258" s="96" t="s">
        <v>81</v>
      </c>
      <c r="G258" s="114">
        <v>1993</v>
      </c>
      <c r="H258" s="113">
        <v>1</v>
      </c>
      <c r="I258" s="117" t="s">
        <v>245</v>
      </c>
      <c r="J258" s="262"/>
      <c r="K258" s="270"/>
      <c r="L258" s="286"/>
      <c r="M258" s="133" t="s">
        <v>247</v>
      </c>
      <c r="N258" s="114">
        <v>1994</v>
      </c>
      <c r="O258" s="114">
        <v>1994</v>
      </c>
      <c r="P258" s="113">
        <v>0.75</v>
      </c>
      <c r="Q258" s="117" t="s">
        <v>245</v>
      </c>
      <c r="R258" s="96"/>
      <c r="S258" s="97"/>
      <c r="T258" s="103"/>
      <c r="U258" s="136" t="e">
        <f ca="1">_xlfn._xlws.FILTER(_xlfn._xlws.FILTER(Table15[],(Table15[System-Owned Portion]&amp;Table15[Was Material Ever Previously Lead?]&amp;Table15[Customer-Owned Portion])=(D258&amp;E258&amp;M258)),{0,0,0,1})</f>
        <v>#NAME?</v>
      </c>
    </row>
    <row r="259" spans="1:21" ht="30" x14ac:dyDescent="0.25">
      <c r="A259" s="102" t="s">
        <v>800</v>
      </c>
      <c r="B259" s="96" t="s">
        <v>801</v>
      </c>
      <c r="C259" s="96" t="s">
        <v>793</v>
      </c>
      <c r="D259" s="104" t="s">
        <v>247</v>
      </c>
      <c r="E259" s="117" t="s">
        <v>81</v>
      </c>
      <c r="F259" s="96" t="s">
        <v>81</v>
      </c>
      <c r="G259" s="114">
        <v>1993</v>
      </c>
      <c r="H259" s="113">
        <v>1</v>
      </c>
      <c r="I259" s="117" t="s">
        <v>245</v>
      </c>
      <c r="J259" s="262"/>
      <c r="K259" s="270"/>
      <c r="L259" s="286"/>
      <c r="M259" s="133" t="s">
        <v>247</v>
      </c>
      <c r="N259" s="114">
        <v>1994</v>
      </c>
      <c r="O259" s="114">
        <v>1994</v>
      </c>
      <c r="P259" s="113">
        <v>0.75</v>
      </c>
      <c r="Q259" s="117" t="s">
        <v>245</v>
      </c>
      <c r="R259" s="96"/>
      <c r="S259" s="97"/>
      <c r="T259" s="103"/>
      <c r="U259" s="136" t="e">
        <f ca="1">_xlfn._xlws.FILTER(_xlfn._xlws.FILTER(Table15[],(Table15[System-Owned Portion]&amp;Table15[Was Material Ever Previously Lead?]&amp;Table15[Customer-Owned Portion])=(D259&amp;E259&amp;M259)),{0,0,0,1})</f>
        <v>#NAME?</v>
      </c>
    </row>
    <row r="260" spans="1:21" ht="30" x14ac:dyDescent="0.25">
      <c r="A260" s="102" t="s">
        <v>802</v>
      </c>
      <c r="B260" s="96" t="s">
        <v>803</v>
      </c>
      <c r="C260" s="96" t="s">
        <v>793</v>
      </c>
      <c r="D260" s="104" t="s">
        <v>247</v>
      </c>
      <c r="E260" s="117" t="s">
        <v>81</v>
      </c>
      <c r="F260" s="96" t="s">
        <v>81</v>
      </c>
      <c r="G260" s="114">
        <v>1993</v>
      </c>
      <c r="H260" s="113">
        <v>1</v>
      </c>
      <c r="I260" s="117" t="s">
        <v>245</v>
      </c>
      <c r="J260" s="262"/>
      <c r="K260" s="270"/>
      <c r="L260" s="286"/>
      <c r="M260" s="133" t="s">
        <v>247</v>
      </c>
      <c r="N260" s="114">
        <v>1994</v>
      </c>
      <c r="O260" s="114">
        <v>1994</v>
      </c>
      <c r="P260" s="113">
        <v>0.75</v>
      </c>
      <c r="Q260" s="117" t="s">
        <v>245</v>
      </c>
      <c r="R260" s="96"/>
      <c r="S260" s="97"/>
      <c r="T260" s="103"/>
      <c r="U260" s="136" t="e">
        <f ca="1">_xlfn._xlws.FILTER(_xlfn._xlws.FILTER(Table15[],(Table15[System-Owned Portion]&amp;Table15[Was Material Ever Previously Lead?]&amp;Table15[Customer-Owned Portion])=(D260&amp;E260&amp;M260)),{0,0,0,1})</f>
        <v>#NAME?</v>
      </c>
    </row>
    <row r="261" spans="1:21" ht="30" x14ac:dyDescent="0.25">
      <c r="A261" s="102" t="s">
        <v>804</v>
      </c>
      <c r="B261" s="96" t="s">
        <v>805</v>
      </c>
      <c r="C261" s="96" t="s">
        <v>793</v>
      </c>
      <c r="D261" s="104" t="s">
        <v>247</v>
      </c>
      <c r="E261" s="117" t="s">
        <v>81</v>
      </c>
      <c r="F261" s="96" t="s">
        <v>81</v>
      </c>
      <c r="G261" s="114">
        <v>1993</v>
      </c>
      <c r="H261" s="113">
        <v>1</v>
      </c>
      <c r="I261" s="117" t="s">
        <v>245</v>
      </c>
      <c r="J261" s="262"/>
      <c r="K261" s="270"/>
      <c r="L261" s="286"/>
      <c r="M261" s="133" t="s">
        <v>247</v>
      </c>
      <c r="N261" s="114">
        <v>1994</v>
      </c>
      <c r="O261" s="114">
        <v>1994</v>
      </c>
      <c r="P261" s="113">
        <v>0.75</v>
      </c>
      <c r="Q261" s="117" t="s">
        <v>245</v>
      </c>
      <c r="R261" s="96"/>
      <c r="S261" s="97"/>
      <c r="T261" s="103"/>
      <c r="U261" s="136" t="e">
        <f ca="1">_xlfn._xlws.FILTER(_xlfn._xlws.FILTER(Table15[],(Table15[System-Owned Portion]&amp;Table15[Was Material Ever Previously Lead?]&amp;Table15[Customer-Owned Portion])=(D261&amp;E261&amp;M261)),{0,0,0,1})</f>
        <v>#NAME?</v>
      </c>
    </row>
    <row r="262" spans="1:21" ht="30" x14ac:dyDescent="0.25">
      <c r="A262" s="102" t="s">
        <v>806</v>
      </c>
      <c r="B262" s="96" t="s">
        <v>807</v>
      </c>
      <c r="C262" s="96" t="s">
        <v>793</v>
      </c>
      <c r="D262" s="104" t="s">
        <v>247</v>
      </c>
      <c r="E262" s="117" t="s">
        <v>81</v>
      </c>
      <c r="F262" s="96" t="s">
        <v>81</v>
      </c>
      <c r="G262" s="114">
        <v>1993</v>
      </c>
      <c r="H262" s="113">
        <v>1</v>
      </c>
      <c r="I262" s="117" t="s">
        <v>245</v>
      </c>
      <c r="J262" s="262"/>
      <c r="K262" s="270"/>
      <c r="L262" s="286"/>
      <c r="M262" s="133" t="s">
        <v>247</v>
      </c>
      <c r="N262" s="114">
        <v>1994</v>
      </c>
      <c r="O262" s="114">
        <v>1994</v>
      </c>
      <c r="P262" s="113">
        <v>0.75</v>
      </c>
      <c r="Q262" s="117" t="s">
        <v>245</v>
      </c>
      <c r="R262" s="96"/>
      <c r="S262" s="97"/>
      <c r="T262" s="103"/>
      <c r="U262" s="136" t="e">
        <f ca="1">_xlfn._xlws.FILTER(_xlfn._xlws.FILTER(Table15[],(Table15[System-Owned Portion]&amp;Table15[Was Material Ever Previously Lead?]&amp;Table15[Customer-Owned Portion])=(D262&amp;E262&amp;M262)),{0,0,0,1})</f>
        <v>#NAME?</v>
      </c>
    </row>
    <row r="263" spans="1:21" ht="30" x14ac:dyDescent="0.25">
      <c r="A263" s="102" t="s">
        <v>808</v>
      </c>
      <c r="B263" s="96" t="s">
        <v>809</v>
      </c>
      <c r="C263" s="96" t="s">
        <v>793</v>
      </c>
      <c r="D263" s="104" t="s">
        <v>247</v>
      </c>
      <c r="E263" s="117" t="s">
        <v>81</v>
      </c>
      <c r="F263" s="96" t="s">
        <v>81</v>
      </c>
      <c r="G263" s="114">
        <v>1993</v>
      </c>
      <c r="H263" s="113">
        <v>1</v>
      </c>
      <c r="I263" s="117" t="s">
        <v>245</v>
      </c>
      <c r="J263" s="262"/>
      <c r="K263" s="270"/>
      <c r="L263" s="286"/>
      <c r="M263" s="133" t="s">
        <v>247</v>
      </c>
      <c r="N263" s="114">
        <v>1994</v>
      </c>
      <c r="O263" s="114">
        <v>1994</v>
      </c>
      <c r="P263" s="113">
        <v>0.75</v>
      </c>
      <c r="Q263" s="117" t="s">
        <v>245</v>
      </c>
      <c r="R263" s="96"/>
      <c r="S263" s="97"/>
      <c r="T263" s="103"/>
      <c r="U263" s="136" t="e">
        <f ca="1">_xlfn._xlws.FILTER(_xlfn._xlws.FILTER(Table15[],(Table15[System-Owned Portion]&amp;Table15[Was Material Ever Previously Lead?]&amp;Table15[Customer-Owned Portion])=(D263&amp;E263&amp;M263)),{0,0,0,1})</f>
        <v>#NAME?</v>
      </c>
    </row>
    <row r="264" spans="1:21" ht="30" x14ac:dyDescent="0.25">
      <c r="A264" s="102" t="s">
        <v>810</v>
      </c>
      <c r="B264" s="96" t="s">
        <v>811</v>
      </c>
      <c r="C264" s="96" t="s">
        <v>793</v>
      </c>
      <c r="D264" s="104" t="s">
        <v>247</v>
      </c>
      <c r="E264" s="117" t="s">
        <v>81</v>
      </c>
      <c r="F264" s="96" t="s">
        <v>81</v>
      </c>
      <c r="G264" s="114">
        <v>1993</v>
      </c>
      <c r="H264" s="113">
        <v>1</v>
      </c>
      <c r="I264" s="117" t="s">
        <v>245</v>
      </c>
      <c r="J264" s="262"/>
      <c r="K264" s="270"/>
      <c r="L264" s="286"/>
      <c r="M264" s="133" t="s">
        <v>247</v>
      </c>
      <c r="N264" s="114">
        <v>1994</v>
      </c>
      <c r="O264" s="114">
        <v>1994</v>
      </c>
      <c r="P264" s="113">
        <v>0.75</v>
      </c>
      <c r="Q264" s="117" t="s">
        <v>245</v>
      </c>
      <c r="R264" s="96"/>
      <c r="S264" s="97"/>
      <c r="T264" s="103"/>
      <c r="U264" s="136" t="e">
        <f ca="1">_xlfn._xlws.FILTER(_xlfn._xlws.FILTER(Table15[],(Table15[System-Owned Portion]&amp;Table15[Was Material Ever Previously Lead?]&amp;Table15[Customer-Owned Portion])=(D264&amp;E264&amp;M264)),{0,0,0,1})</f>
        <v>#NAME?</v>
      </c>
    </row>
    <row r="265" spans="1:21" ht="30" x14ac:dyDescent="0.25">
      <c r="A265" s="102" t="s">
        <v>812</v>
      </c>
      <c r="B265" s="96" t="s">
        <v>813</v>
      </c>
      <c r="C265" s="96" t="s">
        <v>793</v>
      </c>
      <c r="D265" s="104" t="s">
        <v>247</v>
      </c>
      <c r="E265" s="117" t="s">
        <v>81</v>
      </c>
      <c r="F265" s="96" t="s">
        <v>81</v>
      </c>
      <c r="G265" s="114">
        <v>1993</v>
      </c>
      <c r="H265" s="113">
        <v>1</v>
      </c>
      <c r="I265" s="117" t="s">
        <v>245</v>
      </c>
      <c r="J265" s="262"/>
      <c r="K265" s="270"/>
      <c r="L265" s="286"/>
      <c r="M265" s="133" t="s">
        <v>247</v>
      </c>
      <c r="N265" s="114">
        <v>1994</v>
      </c>
      <c r="O265" s="114">
        <v>1994</v>
      </c>
      <c r="P265" s="113">
        <v>0.75</v>
      </c>
      <c r="Q265" s="117" t="s">
        <v>245</v>
      </c>
      <c r="R265" s="96"/>
      <c r="S265" s="97"/>
      <c r="T265" s="103"/>
      <c r="U265" s="136" t="e">
        <f ca="1">_xlfn._xlws.FILTER(_xlfn._xlws.FILTER(Table15[],(Table15[System-Owned Portion]&amp;Table15[Was Material Ever Previously Lead?]&amp;Table15[Customer-Owned Portion])=(D265&amp;E265&amp;M265)),{0,0,0,1})</f>
        <v>#NAME?</v>
      </c>
    </row>
    <row r="266" spans="1:21" ht="30" x14ac:dyDescent="0.25">
      <c r="A266" s="102" t="s">
        <v>814</v>
      </c>
      <c r="B266" s="96" t="s">
        <v>815</v>
      </c>
      <c r="C266" s="96" t="s">
        <v>793</v>
      </c>
      <c r="D266" s="104" t="s">
        <v>247</v>
      </c>
      <c r="E266" s="117" t="s">
        <v>81</v>
      </c>
      <c r="F266" s="96" t="s">
        <v>81</v>
      </c>
      <c r="G266" s="114">
        <v>1993</v>
      </c>
      <c r="H266" s="113">
        <v>1</v>
      </c>
      <c r="I266" s="117" t="s">
        <v>245</v>
      </c>
      <c r="J266" s="262"/>
      <c r="K266" s="270"/>
      <c r="L266" s="286"/>
      <c r="M266" s="133" t="s">
        <v>247</v>
      </c>
      <c r="N266" s="114">
        <v>1994</v>
      </c>
      <c r="O266" s="114">
        <v>1994</v>
      </c>
      <c r="P266" s="113">
        <v>0.75</v>
      </c>
      <c r="Q266" s="117" t="s">
        <v>245</v>
      </c>
      <c r="R266" s="96"/>
      <c r="S266" s="97"/>
      <c r="T266" s="103"/>
      <c r="U266" s="136" t="e">
        <f ca="1">_xlfn._xlws.FILTER(_xlfn._xlws.FILTER(Table15[],(Table15[System-Owned Portion]&amp;Table15[Was Material Ever Previously Lead?]&amp;Table15[Customer-Owned Portion])=(D266&amp;E266&amp;M266)),{0,0,0,1})</f>
        <v>#NAME?</v>
      </c>
    </row>
    <row r="267" spans="1:21" ht="30" x14ac:dyDescent="0.25">
      <c r="A267" s="102" t="s">
        <v>816</v>
      </c>
      <c r="B267" s="96" t="s">
        <v>817</v>
      </c>
      <c r="C267" s="96" t="s">
        <v>793</v>
      </c>
      <c r="D267" s="104" t="s">
        <v>247</v>
      </c>
      <c r="E267" s="117" t="s">
        <v>81</v>
      </c>
      <c r="F267" s="96" t="s">
        <v>81</v>
      </c>
      <c r="G267" s="114">
        <v>1993</v>
      </c>
      <c r="H267" s="113">
        <v>1</v>
      </c>
      <c r="I267" s="117" t="s">
        <v>245</v>
      </c>
      <c r="J267" s="262"/>
      <c r="K267" s="270"/>
      <c r="L267" s="286"/>
      <c r="M267" s="133" t="s">
        <v>247</v>
      </c>
      <c r="N267" s="114">
        <v>1994</v>
      </c>
      <c r="O267" s="114">
        <v>1994</v>
      </c>
      <c r="P267" s="113">
        <v>0.75</v>
      </c>
      <c r="Q267" s="117" t="s">
        <v>245</v>
      </c>
      <c r="R267" s="96"/>
      <c r="S267" s="97"/>
      <c r="T267" s="103"/>
      <c r="U267" s="136" t="e">
        <f ca="1">_xlfn._xlws.FILTER(_xlfn._xlws.FILTER(Table15[],(Table15[System-Owned Portion]&amp;Table15[Was Material Ever Previously Lead?]&amp;Table15[Customer-Owned Portion])=(D267&amp;E267&amp;M267)),{0,0,0,1})</f>
        <v>#NAME?</v>
      </c>
    </row>
    <row r="268" spans="1:21" ht="30" x14ac:dyDescent="0.25">
      <c r="A268" s="102" t="s">
        <v>5025</v>
      </c>
      <c r="B268" s="96" t="s">
        <v>5026</v>
      </c>
      <c r="C268" s="96" t="s">
        <v>5004</v>
      </c>
      <c r="D268" s="104" t="s">
        <v>247</v>
      </c>
      <c r="E268" s="117" t="s">
        <v>81</v>
      </c>
      <c r="F268" s="96" t="s">
        <v>81</v>
      </c>
      <c r="G268" s="114">
        <v>1993</v>
      </c>
      <c r="H268" s="113">
        <v>1</v>
      </c>
      <c r="I268" s="117" t="s">
        <v>245</v>
      </c>
      <c r="J268" s="262"/>
      <c r="K268" s="270"/>
      <c r="L268" s="286"/>
      <c r="M268" s="133" t="s">
        <v>247</v>
      </c>
      <c r="N268" s="114">
        <v>1993</v>
      </c>
      <c r="O268" s="114">
        <v>1993</v>
      </c>
      <c r="P268" s="113">
        <v>1</v>
      </c>
      <c r="Q268" s="117" t="s">
        <v>245</v>
      </c>
      <c r="R268" s="96"/>
      <c r="S268" s="97"/>
      <c r="T268" s="103"/>
      <c r="U268" s="136" t="e">
        <f ca="1">_xlfn._xlws.FILTER(_xlfn._xlws.FILTER(Table15[],(Table15[System-Owned Portion]&amp;Table15[Was Material Ever Previously Lead?]&amp;Table15[Customer-Owned Portion])=(D268&amp;E268&amp;M268)),{0,0,0,1})</f>
        <v>#NAME?</v>
      </c>
    </row>
    <row r="269" spans="1:21" ht="30" x14ac:dyDescent="0.25">
      <c r="A269" s="102" t="s">
        <v>818</v>
      </c>
      <c r="B269" s="96" t="s">
        <v>819</v>
      </c>
      <c r="C269" s="96" t="s">
        <v>793</v>
      </c>
      <c r="D269" s="104" t="s">
        <v>247</v>
      </c>
      <c r="E269" s="117" t="s">
        <v>81</v>
      </c>
      <c r="F269" s="96" t="s">
        <v>81</v>
      </c>
      <c r="G269" s="114">
        <v>1993</v>
      </c>
      <c r="H269" s="113">
        <v>1</v>
      </c>
      <c r="I269" s="117" t="s">
        <v>245</v>
      </c>
      <c r="J269" s="262"/>
      <c r="K269" s="270"/>
      <c r="L269" s="286"/>
      <c r="M269" s="133" t="s">
        <v>247</v>
      </c>
      <c r="N269" s="114">
        <v>1993</v>
      </c>
      <c r="O269" s="114">
        <v>1993</v>
      </c>
      <c r="P269" s="113">
        <v>0.75</v>
      </c>
      <c r="Q269" s="117" t="s">
        <v>245</v>
      </c>
      <c r="R269" s="96"/>
      <c r="S269" s="97"/>
      <c r="T269" s="103"/>
      <c r="U269" s="136" t="e">
        <f ca="1">_xlfn._xlws.FILTER(_xlfn._xlws.FILTER(Table15[],(Table15[System-Owned Portion]&amp;Table15[Was Material Ever Previously Lead?]&amp;Table15[Customer-Owned Portion])=(D269&amp;E269&amp;M269)),{0,0,0,1})</f>
        <v>#NAME?</v>
      </c>
    </row>
    <row r="270" spans="1:21" ht="30" x14ac:dyDescent="0.25">
      <c r="A270" s="102" t="s">
        <v>820</v>
      </c>
      <c r="B270" s="96" t="s">
        <v>821</v>
      </c>
      <c r="C270" s="96" t="s">
        <v>793</v>
      </c>
      <c r="D270" s="104" t="s">
        <v>247</v>
      </c>
      <c r="E270" s="117" t="s">
        <v>81</v>
      </c>
      <c r="F270" s="96" t="s">
        <v>81</v>
      </c>
      <c r="G270" s="114">
        <v>1993</v>
      </c>
      <c r="H270" s="113">
        <v>1</v>
      </c>
      <c r="I270" s="117" t="s">
        <v>245</v>
      </c>
      <c r="J270" s="262"/>
      <c r="K270" s="270"/>
      <c r="L270" s="286"/>
      <c r="M270" s="133" t="s">
        <v>247</v>
      </c>
      <c r="N270" s="114">
        <v>1993</v>
      </c>
      <c r="O270" s="114">
        <v>1993</v>
      </c>
      <c r="P270" s="113">
        <v>0.75</v>
      </c>
      <c r="Q270" s="117" t="s">
        <v>245</v>
      </c>
      <c r="R270" s="96"/>
      <c r="S270" s="97"/>
      <c r="T270" s="103"/>
      <c r="U270" s="136" t="e">
        <f ca="1">_xlfn._xlws.FILTER(_xlfn._xlws.FILTER(Table15[],(Table15[System-Owned Portion]&amp;Table15[Was Material Ever Previously Lead?]&amp;Table15[Customer-Owned Portion])=(D270&amp;E270&amp;M270)),{0,0,0,1})</f>
        <v>#NAME?</v>
      </c>
    </row>
    <row r="271" spans="1:21" ht="30" x14ac:dyDescent="0.25">
      <c r="A271" s="102" t="s">
        <v>822</v>
      </c>
      <c r="B271" s="96" t="s">
        <v>823</v>
      </c>
      <c r="C271" s="96" t="s">
        <v>793</v>
      </c>
      <c r="D271" s="104" t="s">
        <v>247</v>
      </c>
      <c r="E271" s="117" t="s">
        <v>81</v>
      </c>
      <c r="F271" s="96" t="s">
        <v>81</v>
      </c>
      <c r="G271" s="114">
        <v>1993</v>
      </c>
      <c r="H271" s="113">
        <v>1</v>
      </c>
      <c r="I271" s="117" t="s">
        <v>245</v>
      </c>
      <c r="J271" s="262"/>
      <c r="K271" s="270"/>
      <c r="L271" s="286"/>
      <c r="M271" s="133" t="s">
        <v>247</v>
      </c>
      <c r="N271" s="114">
        <v>1993</v>
      </c>
      <c r="O271" s="114">
        <v>1993</v>
      </c>
      <c r="P271" s="113">
        <v>0.75</v>
      </c>
      <c r="Q271" s="117" t="s">
        <v>245</v>
      </c>
      <c r="R271" s="96"/>
      <c r="S271" s="97"/>
      <c r="T271" s="103"/>
      <c r="U271" s="136" t="e">
        <f ca="1">_xlfn._xlws.FILTER(_xlfn._xlws.FILTER(Table15[],(Table15[System-Owned Portion]&amp;Table15[Was Material Ever Previously Lead?]&amp;Table15[Customer-Owned Portion])=(D271&amp;E271&amp;M271)),{0,0,0,1})</f>
        <v>#NAME?</v>
      </c>
    </row>
    <row r="272" spans="1:21" ht="30" x14ac:dyDescent="0.25">
      <c r="A272" s="102" t="s">
        <v>824</v>
      </c>
      <c r="B272" s="96" t="s">
        <v>825</v>
      </c>
      <c r="C272" s="96" t="s">
        <v>793</v>
      </c>
      <c r="D272" s="104" t="s">
        <v>247</v>
      </c>
      <c r="E272" s="117" t="s">
        <v>81</v>
      </c>
      <c r="F272" s="96" t="s">
        <v>81</v>
      </c>
      <c r="G272" s="114">
        <v>1993</v>
      </c>
      <c r="H272" s="113">
        <v>1</v>
      </c>
      <c r="I272" s="117" t="s">
        <v>245</v>
      </c>
      <c r="J272" s="262"/>
      <c r="K272" s="270"/>
      <c r="L272" s="286"/>
      <c r="M272" s="133" t="s">
        <v>247</v>
      </c>
      <c r="N272" s="114">
        <v>1993</v>
      </c>
      <c r="O272" s="114">
        <v>1993</v>
      </c>
      <c r="P272" s="113">
        <v>0.75</v>
      </c>
      <c r="Q272" s="117" t="s">
        <v>245</v>
      </c>
      <c r="R272" s="96"/>
      <c r="S272" s="97"/>
      <c r="T272" s="103"/>
      <c r="U272" s="136" t="e">
        <f ca="1">_xlfn._xlws.FILTER(_xlfn._xlws.FILTER(Table15[],(Table15[System-Owned Portion]&amp;Table15[Was Material Ever Previously Lead?]&amp;Table15[Customer-Owned Portion])=(D272&amp;E272&amp;M272)),{0,0,0,1})</f>
        <v>#NAME?</v>
      </c>
    </row>
    <row r="273" spans="1:21" ht="30" x14ac:dyDescent="0.25">
      <c r="A273" s="102" t="s">
        <v>826</v>
      </c>
      <c r="B273" s="96" t="s">
        <v>827</v>
      </c>
      <c r="C273" s="96" t="s">
        <v>793</v>
      </c>
      <c r="D273" s="104" t="s">
        <v>247</v>
      </c>
      <c r="E273" s="117" t="s">
        <v>81</v>
      </c>
      <c r="F273" s="96" t="s">
        <v>81</v>
      </c>
      <c r="G273" s="114">
        <v>1993</v>
      </c>
      <c r="H273" s="113">
        <v>1</v>
      </c>
      <c r="I273" s="117" t="s">
        <v>245</v>
      </c>
      <c r="J273" s="262"/>
      <c r="K273" s="270"/>
      <c r="L273" s="286"/>
      <c r="M273" s="133" t="s">
        <v>247</v>
      </c>
      <c r="N273" s="114">
        <v>1993</v>
      </c>
      <c r="O273" s="114">
        <v>1993</v>
      </c>
      <c r="P273" s="113">
        <v>0.75</v>
      </c>
      <c r="Q273" s="117" t="s">
        <v>245</v>
      </c>
      <c r="R273" s="96"/>
      <c r="S273" s="97"/>
      <c r="T273" s="103"/>
      <c r="U273" s="136" t="e">
        <f ca="1">_xlfn._xlws.FILTER(_xlfn._xlws.FILTER(Table15[],(Table15[System-Owned Portion]&amp;Table15[Was Material Ever Previously Lead?]&amp;Table15[Customer-Owned Portion])=(D273&amp;E273&amp;M273)),{0,0,0,1})</f>
        <v>#NAME?</v>
      </c>
    </row>
    <row r="274" spans="1:21" ht="30" x14ac:dyDescent="0.25">
      <c r="A274" s="102" t="s">
        <v>828</v>
      </c>
      <c r="B274" s="96" t="s">
        <v>829</v>
      </c>
      <c r="C274" s="96" t="s">
        <v>793</v>
      </c>
      <c r="D274" s="104" t="s">
        <v>247</v>
      </c>
      <c r="E274" s="117" t="s">
        <v>81</v>
      </c>
      <c r="F274" s="96" t="s">
        <v>81</v>
      </c>
      <c r="G274" s="114">
        <v>1993</v>
      </c>
      <c r="H274" s="113">
        <v>1</v>
      </c>
      <c r="I274" s="117" t="s">
        <v>245</v>
      </c>
      <c r="J274" s="262"/>
      <c r="K274" s="270"/>
      <c r="L274" s="286"/>
      <c r="M274" s="133" t="s">
        <v>247</v>
      </c>
      <c r="N274" s="114">
        <v>1993</v>
      </c>
      <c r="O274" s="114">
        <v>1993</v>
      </c>
      <c r="P274" s="113">
        <v>0.75</v>
      </c>
      <c r="Q274" s="117" t="s">
        <v>245</v>
      </c>
      <c r="R274" s="96"/>
      <c r="S274" s="97"/>
      <c r="T274" s="103"/>
      <c r="U274" s="136" t="e">
        <f ca="1">_xlfn._xlws.FILTER(_xlfn._xlws.FILTER(Table15[],(Table15[System-Owned Portion]&amp;Table15[Was Material Ever Previously Lead?]&amp;Table15[Customer-Owned Portion])=(D274&amp;E274&amp;M274)),{0,0,0,1})</f>
        <v>#NAME?</v>
      </c>
    </row>
    <row r="275" spans="1:21" ht="30" x14ac:dyDescent="0.25">
      <c r="A275" s="102" t="s">
        <v>830</v>
      </c>
      <c r="B275" s="96" t="s">
        <v>831</v>
      </c>
      <c r="C275" s="96" t="s">
        <v>793</v>
      </c>
      <c r="D275" s="104" t="s">
        <v>247</v>
      </c>
      <c r="E275" s="117" t="s">
        <v>81</v>
      </c>
      <c r="F275" s="96" t="s">
        <v>81</v>
      </c>
      <c r="G275" s="114">
        <v>1993</v>
      </c>
      <c r="H275" s="113">
        <v>1</v>
      </c>
      <c r="I275" s="117" t="s">
        <v>245</v>
      </c>
      <c r="J275" s="262"/>
      <c r="K275" s="270"/>
      <c r="L275" s="286"/>
      <c r="M275" s="133" t="s">
        <v>247</v>
      </c>
      <c r="N275" s="114">
        <v>1993</v>
      </c>
      <c r="O275" s="114">
        <v>1993</v>
      </c>
      <c r="P275" s="113">
        <v>0.75</v>
      </c>
      <c r="Q275" s="117" t="s">
        <v>245</v>
      </c>
      <c r="R275" s="96"/>
      <c r="S275" s="97"/>
      <c r="T275" s="103"/>
      <c r="U275" s="136" t="e">
        <f ca="1">_xlfn._xlws.FILTER(_xlfn._xlws.FILTER(Table15[],(Table15[System-Owned Portion]&amp;Table15[Was Material Ever Previously Lead?]&amp;Table15[Customer-Owned Portion])=(D275&amp;E275&amp;M275)),{0,0,0,1})</f>
        <v>#NAME?</v>
      </c>
    </row>
    <row r="276" spans="1:21" ht="30" x14ac:dyDescent="0.25">
      <c r="A276" s="102" t="s">
        <v>832</v>
      </c>
      <c r="B276" s="96" t="s">
        <v>833</v>
      </c>
      <c r="C276" s="96" t="s">
        <v>793</v>
      </c>
      <c r="D276" s="104" t="s">
        <v>247</v>
      </c>
      <c r="E276" s="117" t="s">
        <v>81</v>
      </c>
      <c r="F276" s="96" t="s">
        <v>81</v>
      </c>
      <c r="G276" s="114">
        <v>1993</v>
      </c>
      <c r="H276" s="113">
        <v>1</v>
      </c>
      <c r="I276" s="117" t="s">
        <v>245</v>
      </c>
      <c r="J276" s="262"/>
      <c r="K276" s="270"/>
      <c r="L276" s="286"/>
      <c r="M276" s="133" t="s">
        <v>247</v>
      </c>
      <c r="N276" s="114">
        <v>1993</v>
      </c>
      <c r="O276" s="114">
        <v>1993</v>
      </c>
      <c r="P276" s="113">
        <v>0.75</v>
      </c>
      <c r="Q276" s="117" t="s">
        <v>245</v>
      </c>
      <c r="R276" s="96"/>
      <c r="S276" s="97"/>
      <c r="T276" s="103"/>
      <c r="U276" s="136" t="e">
        <f ca="1">_xlfn._xlws.FILTER(_xlfn._xlws.FILTER(Table15[],(Table15[System-Owned Portion]&amp;Table15[Was Material Ever Previously Lead?]&amp;Table15[Customer-Owned Portion])=(D276&amp;E276&amp;M276)),{0,0,0,1})</f>
        <v>#NAME?</v>
      </c>
    </row>
    <row r="277" spans="1:21" ht="30" x14ac:dyDescent="0.25">
      <c r="A277" s="102" t="s">
        <v>834</v>
      </c>
      <c r="B277" s="96" t="s">
        <v>835</v>
      </c>
      <c r="C277" s="96" t="s">
        <v>793</v>
      </c>
      <c r="D277" s="104" t="s">
        <v>247</v>
      </c>
      <c r="E277" s="117" t="s">
        <v>81</v>
      </c>
      <c r="F277" s="96" t="s">
        <v>81</v>
      </c>
      <c r="G277" s="114">
        <v>1993</v>
      </c>
      <c r="H277" s="113">
        <v>1</v>
      </c>
      <c r="I277" s="117" t="s">
        <v>245</v>
      </c>
      <c r="J277" s="262"/>
      <c r="K277" s="270"/>
      <c r="L277" s="286"/>
      <c r="M277" s="133" t="s">
        <v>247</v>
      </c>
      <c r="N277" s="114">
        <v>1993</v>
      </c>
      <c r="O277" s="114">
        <v>1993</v>
      </c>
      <c r="P277" s="113">
        <v>0.75</v>
      </c>
      <c r="Q277" s="117" t="s">
        <v>245</v>
      </c>
      <c r="R277" s="96"/>
      <c r="S277" s="97"/>
      <c r="T277" s="103"/>
      <c r="U277" s="136" t="e">
        <f ca="1">_xlfn._xlws.FILTER(_xlfn._xlws.FILTER(Table15[],(Table15[System-Owned Portion]&amp;Table15[Was Material Ever Previously Lead?]&amp;Table15[Customer-Owned Portion])=(D277&amp;E277&amp;M277)),{0,0,0,1})</f>
        <v>#NAME?</v>
      </c>
    </row>
    <row r="278" spans="1:21" ht="30" x14ac:dyDescent="0.25">
      <c r="A278" s="102" t="s">
        <v>836</v>
      </c>
      <c r="B278" s="96" t="s">
        <v>837</v>
      </c>
      <c r="C278" s="96" t="s">
        <v>793</v>
      </c>
      <c r="D278" s="104" t="s">
        <v>247</v>
      </c>
      <c r="E278" s="117" t="s">
        <v>81</v>
      </c>
      <c r="F278" s="96" t="s">
        <v>81</v>
      </c>
      <c r="G278" s="114">
        <v>1993</v>
      </c>
      <c r="H278" s="113">
        <v>1</v>
      </c>
      <c r="I278" s="117" t="s">
        <v>245</v>
      </c>
      <c r="J278" s="262"/>
      <c r="K278" s="270"/>
      <c r="L278" s="286"/>
      <c r="M278" s="133" t="s">
        <v>247</v>
      </c>
      <c r="N278" s="114">
        <v>1993</v>
      </c>
      <c r="O278" s="114">
        <v>1993</v>
      </c>
      <c r="P278" s="113">
        <v>0.75</v>
      </c>
      <c r="Q278" s="117" t="s">
        <v>245</v>
      </c>
      <c r="R278" s="96"/>
      <c r="S278" s="97"/>
      <c r="T278" s="103"/>
      <c r="U278" s="136" t="e">
        <f ca="1">_xlfn._xlws.FILTER(_xlfn._xlws.FILTER(Table15[],(Table15[System-Owned Portion]&amp;Table15[Was Material Ever Previously Lead?]&amp;Table15[Customer-Owned Portion])=(D278&amp;E278&amp;M278)),{0,0,0,1})</f>
        <v>#NAME?</v>
      </c>
    </row>
    <row r="279" spans="1:21" ht="30" x14ac:dyDescent="0.25">
      <c r="A279" s="102" t="s">
        <v>838</v>
      </c>
      <c r="B279" s="96" t="s">
        <v>839</v>
      </c>
      <c r="C279" s="96" t="s">
        <v>840</v>
      </c>
      <c r="D279" s="104" t="s">
        <v>247</v>
      </c>
      <c r="E279" s="117" t="s">
        <v>81</v>
      </c>
      <c r="F279" s="96" t="s">
        <v>81</v>
      </c>
      <c r="G279" s="114">
        <v>1994</v>
      </c>
      <c r="H279" s="113">
        <v>1</v>
      </c>
      <c r="I279" s="117" t="s">
        <v>245</v>
      </c>
      <c r="J279" s="262"/>
      <c r="K279" s="270"/>
      <c r="L279" s="286"/>
      <c r="M279" s="133" t="s">
        <v>247</v>
      </c>
      <c r="N279" s="114">
        <v>2000</v>
      </c>
      <c r="O279" s="114">
        <v>2000</v>
      </c>
      <c r="P279" s="113">
        <v>0.75</v>
      </c>
      <c r="Q279" s="117" t="s">
        <v>245</v>
      </c>
      <c r="R279" s="96"/>
      <c r="S279" s="97"/>
      <c r="T279" s="103"/>
      <c r="U279" s="136" t="e">
        <f ca="1">_xlfn._xlws.FILTER(_xlfn._xlws.FILTER(Table15[],(Table15[System-Owned Portion]&amp;Table15[Was Material Ever Previously Lead?]&amp;Table15[Customer-Owned Portion])=(D279&amp;E279&amp;M279)),{0,0,0,1})</f>
        <v>#NAME?</v>
      </c>
    </row>
    <row r="280" spans="1:21" ht="30" x14ac:dyDescent="0.25">
      <c r="A280" s="102" t="s">
        <v>841</v>
      </c>
      <c r="B280" s="96" t="s">
        <v>842</v>
      </c>
      <c r="C280" s="96" t="s">
        <v>840</v>
      </c>
      <c r="D280" s="104" t="s">
        <v>247</v>
      </c>
      <c r="E280" s="117" t="s">
        <v>81</v>
      </c>
      <c r="F280" s="96" t="s">
        <v>81</v>
      </c>
      <c r="G280" s="114">
        <v>1994</v>
      </c>
      <c r="H280" s="113">
        <v>1</v>
      </c>
      <c r="I280" s="117" t="s">
        <v>245</v>
      </c>
      <c r="J280" s="262"/>
      <c r="K280" s="270"/>
      <c r="L280" s="286"/>
      <c r="M280" s="133" t="s">
        <v>247</v>
      </c>
      <c r="N280" s="114">
        <v>2000</v>
      </c>
      <c r="O280" s="114">
        <v>2000</v>
      </c>
      <c r="P280" s="113">
        <v>0.75</v>
      </c>
      <c r="Q280" s="117" t="s">
        <v>245</v>
      </c>
      <c r="R280" s="96"/>
      <c r="S280" s="97"/>
      <c r="T280" s="103"/>
      <c r="U280" s="136" t="e">
        <f ca="1">_xlfn._xlws.FILTER(_xlfn._xlws.FILTER(Table15[],(Table15[System-Owned Portion]&amp;Table15[Was Material Ever Previously Lead?]&amp;Table15[Customer-Owned Portion])=(D280&amp;E280&amp;M280)),{0,0,0,1})</f>
        <v>#NAME?</v>
      </c>
    </row>
    <row r="281" spans="1:21" ht="30" x14ac:dyDescent="0.25">
      <c r="A281" s="102" t="s">
        <v>843</v>
      </c>
      <c r="B281" s="96" t="s">
        <v>844</v>
      </c>
      <c r="C281" s="96" t="s">
        <v>840</v>
      </c>
      <c r="D281" s="104" t="s">
        <v>247</v>
      </c>
      <c r="E281" s="117" t="s">
        <v>81</v>
      </c>
      <c r="F281" s="96" t="s">
        <v>81</v>
      </c>
      <c r="G281" s="114">
        <v>1994</v>
      </c>
      <c r="H281" s="113">
        <v>1</v>
      </c>
      <c r="I281" s="117" t="s">
        <v>245</v>
      </c>
      <c r="J281" s="262"/>
      <c r="K281" s="270"/>
      <c r="L281" s="286"/>
      <c r="M281" s="133" t="s">
        <v>247</v>
      </c>
      <c r="N281" s="114">
        <v>2000</v>
      </c>
      <c r="O281" s="114">
        <v>2000</v>
      </c>
      <c r="P281" s="113">
        <v>0.75</v>
      </c>
      <c r="Q281" s="117" t="s">
        <v>245</v>
      </c>
      <c r="R281" s="96"/>
      <c r="S281" s="97"/>
      <c r="T281" s="103"/>
      <c r="U281" s="136" t="e">
        <f ca="1">_xlfn._xlws.FILTER(_xlfn._xlws.FILTER(Table15[],(Table15[System-Owned Portion]&amp;Table15[Was Material Ever Previously Lead?]&amp;Table15[Customer-Owned Portion])=(D281&amp;E281&amp;M281)),{0,0,0,1})</f>
        <v>#NAME?</v>
      </c>
    </row>
    <row r="282" spans="1:21" ht="30" x14ac:dyDescent="0.25">
      <c r="A282" s="102" t="s">
        <v>845</v>
      </c>
      <c r="B282" s="96" t="s">
        <v>846</v>
      </c>
      <c r="C282" s="96" t="s">
        <v>840</v>
      </c>
      <c r="D282" s="104" t="s">
        <v>247</v>
      </c>
      <c r="E282" s="117" t="s">
        <v>81</v>
      </c>
      <c r="F282" s="96" t="s">
        <v>81</v>
      </c>
      <c r="G282" s="114">
        <v>1994</v>
      </c>
      <c r="H282" s="113">
        <v>1</v>
      </c>
      <c r="I282" s="117" t="s">
        <v>245</v>
      </c>
      <c r="J282" s="262"/>
      <c r="K282" s="270"/>
      <c r="L282" s="286"/>
      <c r="M282" s="133" t="s">
        <v>247</v>
      </c>
      <c r="N282" s="114">
        <v>2000</v>
      </c>
      <c r="O282" s="114">
        <v>2000</v>
      </c>
      <c r="P282" s="113">
        <v>0.75</v>
      </c>
      <c r="Q282" s="117" t="s">
        <v>245</v>
      </c>
      <c r="R282" s="96"/>
      <c r="S282" s="97"/>
      <c r="T282" s="103"/>
      <c r="U282" s="136" t="e">
        <f ca="1">_xlfn._xlws.FILTER(_xlfn._xlws.FILTER(Table15[],(Table15[System-Owned Portion]&amp;Table15[Was Material Ever Previously Lead?]&amp;Table15[Customer-Owned Portion])=(D282&amp;E282&amp;M282)),{0,0,0,1})</f>
        <v>#NAME?</v>
      </c>
    </row>
    <row r="283" spans="1:21" ht="30" x14ac:dyDescent="0.25">
      <c r="A283" s="102" t="s">
        <v>847</v>
      </c>
      <c r="B283" s="96" t="s">
        <v>848</v>
      </c>
      <c r="C283" s="96" t="s">
        <v>840</v>
      </c>
      <c r="D283" s="104" t="s">
        <v>247</v>
      </c>
      <c r="E283" s="117" t="s">
        <v>81</v>
      </c>
      <c r="F283" s="96" t="s">
        <v>81</v>
      </c>
      <c r="G283" s="114">
        <v>1994</v>
      </c>
      <c r="H283" s="113">
        <v>1</v>
      </c>
      <c r="I283" s="117" t="s">
        <v>245</v>
      </c>
      <c r="J283" s="262"/>
      <c r="K283" s="270"/>
      <c r="L283" s="286"/>
      <c r="M283" s="133" t="s">
        <v>247</v>
      </c>
      <c r="N283" s="114">
        <v>2000</v>
      </c>
      <c r="O283" s="114">
        <v>2000</v>
      </c>
      <c r="P283" s="113">
        <v>0.75</v>
      </c>
      <c r="Q283" s="117" t="s">
        <v>245</v>
      </c>
      <c r="R283" s="96"/>
      <c r="S283" s="97"/>
      <c r="T283" s="103"/>
      <c r="U283" s="136" t="e">
        <f ca="1">_xlfn._xlws.FILTER(_xlfn._xlws.FILTER(Table15[],(Table15[System-Owned Portion]&amp;Table15[Was Material Ever Previously Lead?]&amp;Table15[Customer-Owned Portion])=(D283&amp;E283&amp;M283)),{0,0,0,1})</f>
        <v>#NAME?</v>
      </c>
    </row>
    <row r="284" spans="1:21" ht="30" x14ac:dyDescent="0.25">
      <c r="A284" s="102" t="s">
        <v>849</v>
      </c>
      <c r="B284" s="96" t="s">
        <v>850</v>
      </c>
      <c r="C284" s="96" t="s">
        <v>840</v>
      </c>
      <c r="D284" s="104" t="s">
        <v>247</v>
      </c>
      <c r="E284" s="117" t="s">
        <v>81</v>
      </c>
      <c r="F284" s="96" t="s">
        <v>81</v>
      </c>
      <c r="G284" s="114">
        <v>1994</v>
      </c>
      <c r="H284" s="113">
        <v>1</v>
      </c>
      <c r="I284" s="117" t="s">
        <v>245</v>
      </c>
      <c r="J284" s="262"/>
      <c r="K284" s="270"/>
      <c r="L284" s="286"/>
      <c r="M284" s="133" t="s">
        <v>247</v>
      </c>
      <c r="N284" s="114">
        <v>2000</v>
      </c>
      <c r="O284" s="114">
        <v>2000</v>
      </c>
      <c r="P284" s="113">
        <v>0.75</v>
      </c>
      <c r="Q284" s="117" t="s">
        <v>245</v>
      </c>
      <c r="R284" s="96"/>
      <c r="S284" s="97"/>
      <c r="T284" s="103"/>
      <c r="U284" s="136" t="e">
        <f ca="1">_xlfn._xlws.FILTER(_xlfn._xlws.FILTER(Table15[],(Table15[System-Owned Portion]&amp;Table15[Was Material Ever Previously Lead?]&amp;Table15[Customer-Owned Portion])=(D284&amp;E284&amp;M284)),{0,0,0,1})</f>
        <v>#NAME?</v>
      </c>
    </row>
    <row r="285" spans="1:21" ht="30" x14ac:dyDescent="0.25">
      <c r="A285" s="102" t="s">
        <v>851</v>
      </c>
      <c r="B285" s="96" t="s">
        <v>852</v>
      </c>
      <c r="C285" s="96" t="s">
        <v>840</v>
      </c>
      <c r="D285" s="104" t="s">
        <v>247</v>
      </c>
      <c r="E285" s="117" t="s">
        <v>81</v>
      </c>
      <c r="F285" s="96" t="s">
        <v>81</v>
      </c>
      <c r="G285" s="114">
        <v>1994</v>
      </c>
      <c r="H285" s="113">
        <v>1</v>
      </c>
      <c r="I285" s="117" t="s">
        <v>245</v>
      </c>
      <c r="J285" s="262"/>
      <c r="K285" s="270"/>
      <c r="L285" s="286"/>
      <c r="M285" s="133" t="s">
        <v>247</v>
      </c>
      <c r="N285" s="114">
        <v>2000</v>
      </c>
      <c r="O285" s="114">
        <v>2000</v>
      </c>
      <c r="P285" s="113">
        <v>0.75</v>
      </c>
      <c r="Q285" s="117" t="s">
        <v>245</v>
      </c>
      <c r="R285" s="96"/>
      <c r="S285" s="97"/>
      <c r="T285" s="103"/>
      <c r="U285" s="136" t="e">
        <f ca="1">_xlfn._xlws.FILTER(_xlfn._xlws.FILTER(Table15[],(Table15[System-Owned Portion]&amp;Table15[Was Material Ever Previously Lead?]&amp;Table15[Customer-Owned Portion])=(D285&amp;E285&amp;M285)),{0,0,0,1})</f>
        <v>#NAME?</v>
      </c>
    </row>
    <row r="286" spans="1:21" ht="30" x14ac:dyDescent="0.25">
      <c r="A286" s="102" t="s">
        <v>853</v>
      </c>
      <c r="B286" s="96" t="s">
        <v>854</v>
      </c>
      <c r="C286" s="96" t="s">
        <v>840</v>
      </c>
      <c r="D286" s="104" t="s">
        <v>247</v>
      </c>
      <c r="E286" s="117" t="s">
        <v>81</v>
      </c>
      <c r="F286" s="96" t="s">
        <v>81</v>
      </c>
      <c r="G286" s="114">
        <v>1994</v>
      </c>
      <c r="H286" s="113">
        <v>1</v>
      </c>
      <c r="I286" s="117" t="s">
        <v>245</v>
      </c>
      <c r="J286" s="262"/>
      <c r="K286" s="270"/>
      <c r="L286" s="286"/>
      <c r="M286" s="133" t="s">
        <v>247</v>
      </c>
      <c r="N286" s="114">
        <v>2000</v>
      </c>
      <c r="O286" s="114">
        <v>2000</v>
      </c>
      <c r="P286" s="113">
        <v>0.75</v>
      </c>
      <c r="Q286" s="117" t="s">
        <v>245</v>
      </c>
      <c r="R286" s="96"/>
      <c r="S286" s="97"/>
      <c r="T286" s="103"/>
      <c r="U286" s="136" t="e">
        <f ca="1">_xlfn._xlws.FILTER(_xlfn._xlws.FILTER(Table15[],(Table15[System-Owned Portion]&amp;Table15[Was Material Ever Previously Lead?]&amp;Table15[Customer-Owned Portion])=(D286&amp;E286&amp;M286)),{0,0,0,1})</f>
        <v>#NAME?</v>
      </c>
    </row>
    <row r="287" spans="1:21" ht="30" x14ac:dyDescent="0.25">
      <c r="A287" s="102" t="s">
        <v>855</v>
      </c>
      <c r="B287" s="96" t="s">
        <v>856</v>
      </c>
      <c r="C287" s="96" t="s">
        <v>840</v>
      </c>
      <c r="D287" s="104" t="s">
        <v>247</v>
      </c>
      <c r="E287" s="117" t="s">
        <v>81</v>
      </c>
      <c r="F287" s="96" t="s">
        <v>81</v>
      </c>
      <c r="G287" s="114">
        <v>1994</v>
      </c>
      <c r="H287" s="113">
        <v>1</v>
      </c>
      <c r="I287" s="117" t="s">
        <v>245</v>
      </c>
      <c r="J287" s="262"/>
      <c r="K287" s="270"/>
      <c r="L287" s="286"/>
      <c r="M287" s="133" t="s">
        <v>247</v>
      </c>
      <c r="N287" s="114">
        <v>2000</v>
      </c>
      <c r="O287" s="114">
        <v>2000</v>
      </c>
      <c r="P287" s="113">
        <v>0.75</v>
      </c>
      <c r="Q287" s="117" t="s">
        <v>245</v>
      </c>
      <c r="R287" s="96"/>
      <c r="S287" s="97"/>
      <c r="T287" s="103"/>
      <c r="U287" s="136" t="e">
        <f ca="1">_xlfn._xlws.FILTER(_xlfn._xlws.FILTER(Table15[],(Table15[System-Owned Portion]&amp;Table15[Was Material Ever Previously Lead?]&amp;Table15[Customer-Owned Portion])=(D287&amp;E287&amp;M287)),{0,0,0,1})</f>
        <v>#NAME?</v>
      </c>
    </row>
    <row r="288" spans="1:21" ht="30" x14ac:dyDescent="0.25">
      <c r="A288" s="102" t="s">
        <v>857</v>
      </c>
      <c r="B288" s="96" t="s">
        <v>858</v>
      </c>
      <c r="C288" s="96" t="s">
        <v>840</v>
      </c>
      <c r="D288" s="104" t="s">
        <v>247</v>
      </c>
      <c r="E288" s="117" t="s">
        <v>81</v>
      </c>
      <c r="F288" s="96" t="s">
        <v>81</v>
      </c>
      <c r="G288" s="114">
        <v>1994</v>
      </c>
      <c r="H288" s="113">
        <v>1</v>
      </c>
      <c r="I288" s="117" t="s">
        <v>245</v>
      </c>
      <c r="J288" s="262"/>
      <c r="K288" s="270"/>
      <c r="L288" s="286"/>
      <c r="M288" s="133" t="s">
        <v>247</v>
      </c>
      <c r="N288" s="114">
        <v>2000</v>
      </c>
      <c r="O288" s="114">
        <v>2000</v>
      </c>
      <c r="P288" s="113">
        <v>0.75</v>
      </c>
      <c r="Q288" s="117" t="s">
        <v>245</v>
      </c>
      <c r="R288" s="96"/>
      <c r="S288" s="97"/>
      <c r="T288" s="103"/>
      <c r="U288" s="136" t="e">
        <f ca="1">_xlfn._xlws.FILTER(_xlfn._xlws.FILTER(Table15[],(Table15[System-Owned Portion]&amp;Table15[Was Material Ever Previously Lead?]&amp;Table15[Customer-Owned Portion])=(D288&amp;E288&amp;M288)),{0,0,0,1})</f>
        <v>#NAME?</v>
      </c>
    </row>
    <row r="289" spans="1:21" ht="30" x14ac:dyDescent="0.25">
      <c r="A289" s="102" t="s">
        <v>859</v>
      </c>
      <c r="B289" s="96" t="s">
        <v>860</v>
      </c>
      <c r="C289" s="96" t="s">
        <v>840</v>
      </c>
      <c r="D289" s="104" t="s">
        <v>247</v>
      </c>
      <c r="E289" s="117" t="s">
        <v>81</v>
      </c>
      <c r="F289" s="96" t="s">
        <v>81</v>
      </c>
      <c r="G289" s="114">
        <v>1994</v>
      </c>
      <c r="H289" s="113">
        <v>1</v>
      </c>
      <c r="I289" s="117" t="s">
        <v>245</v>
      </c>
      <c r="J289" s="262"/>
      <c r="K289" s="270"/>
      <c r="L289" s="286"/>
      <c r="M289" s="133" t="s">
        <v>247</v>
      </c>
      <c r="N289" s="114">
        <v>2000</v>
      </c>
      <c r="O289" s="114">
        <v>2000</v>
      </c>
      <c r="P289" s="113">
        <v>0.75</v>
      </c>
      <c r="Q289" s="117" t="s">
        <v>245</v>
      </c>
      <c r="R289" s="96"/>
      <c r="S289" s="97"/>
      <c r="T289" s="103"/>
      <c r="U289" s="136" t="e">
        <f ca="1">_xlfn._xlws.FILTER(_xlfn._xlws.FILTER(Table15[],(Table15[System-Owned Portion]&amp;Table15[Was Material Ever Previously Lead?]&amp;Table15[Customer-Owned Portion])=(D289&amp;E289&amp;M289)),{0,0,0,1})</f>
        <v>#NAME?</v>
      </c>
    </row>
    <row r="290" spans="1:21" ht="30" x14ac:dyDescent="0.25">
      <c r="A290" s="102" t="s">
        <v>861</v>
      </c>
      <c r="B290" s="96" t="s">
        <v>862</v>
      </c>
      <c r="C290" s="96" t="s">
        <v>840</v>
      </c>
      <c r="D290" s="104" t="s">
        <v>247</v>
      </c>
      <c r="E290" s="117" t="s">
        <v>81</v>
      </c>
      <c r="F290" s="96" t="s">
        <v>81</v>
      </c>
      <c r="G290" s="114">
        <v>1994</v>
      </c>
      <c r="H290" s="113">
        <v>1</v>
      </c>
      <c r="I290" s="117" t="s">
        <v>245</v>
      </c>
      <c r="J290" s="262"/>
      <c r="K290" s="270"/>
      <c r="L290" s="286"/>
      <c r="M290" s="133" t="s">
        <v>247</v>
      </c>
      <c r="N290" s="114">
        <v>2000</v>
      </c>
      <c r="O290" s="114">
        <v>2000</v>
      </c>
      <c r="P290" s="113">
        <v>0.75</v>
      </c>
      <c r="Q290" s="117" t="s">
        <v>245</v>
      </c>
      <c r="R290" s="96"/>
      <c r="S290" s="97"/>
      <c r="T290" s="103"/>
      <c r="U290" s="136" t="e">
        <f ca="1">_xlfn._xlws.FILTER(_xlfn._xlws.FILTER(Table15[],(Table15[System-Owned Portion]&amp;Table15[Was Material Ever Previously Lead?]&amp;Table15[Customer-Owned Portion])=(D290&amp;E290&amp;M290)),{0,0,0,1})</f>
        <v>#NAME?</v>
      </c>
    </row>
    <row r="291" spans="1:21" ht="30" x14ac:dyDescent="0.25">
      <c r="A291" s="102" t="s">
        <v>863</v>
      </c>
      <c r="B291" s="96" t="s">
        <v>864</v>
      </c>
      <c r="C291" s="96" t="s">
        <v>840</v>
      </c>
      <c r="D291" s="104" t="s">
        <v>247</v>
      </c>
      <c r="E291" s="117" t="s">
        <v>81</v>
      </c>
      <c r="F291" s="96" t="s">
        <v>81</v>
      </c>
      <c r="G291" s="114">
        <v>1994</v>
      </c>
      <c r="H291" s="113">
        <v>1</v>
      </c>
      <c r="I291" s="117" t="s">
        <v>245</v>
      </c>
      <c r="J291" s="262"/>
      <c r="K291" s="270"/>
      <c r="L291" s="286"/>
      <c r="M291" s="133" t="s">
        <v>247</v>
      </c>
      <c r="N291" s="114">
        <v>2000</v>
      </c>
      <c r="O291" s="114">
        <v>2000</v>
      </c>
      <c r="P291" s="113">
        <v>0.75</v>
      </c>
      <c r="Q291" s="117" t="s">
        <v>245</v>
      </c>
      <c r="R291" s="96"/>
      <c r="S291" s="97"/>
      <c r="T291" s="103"/>
      <c r="U291" s="136" t="e">
        <f ca="1">_xlfn._xlws.FILTER(_xlfn._xlws.FILTER(Table15[],(Table15[System-Owned Portion]&amp;Table15[Was Material Ever Previously Lead?]&amp;Table15[Customer-Owned Portion])=(D291&amp;E291&amp;M291)),{0,0,0,1})</f>
        <v>#NAME?</v>
      </c>
    </row>
    <row r="292" spans="1:21" ht="30" x14ac:dyDescent="0.25">
      <c r="A292" s="102" t="s">
        <v>865</v>
      </c>
      <c r="B292" s="96" t="s">
        <v>866</v>
      </c>
      <c r="C292" s="96" t="s">
        <v>840</v>
      </c>
      <c r="D292" s="104" t="s">
        <v>247</v>
      </c>
      <c r="E292" s="117" t="s">
        <v>81</v>
      </c>
      <c r="F292" s="96" t="s">
        <v>81</v>
      </c>
      <c r="G292" s="114">
        <v>1994</v>
      </c>
      <c r="H292" s="113">
        <v>1</v>
      </c>
      <c r="I292" s="117" t="s">
        <v>245</v>
      </c>
      <c r="J292" s="262"/>
      <c r="K292" s="270"/>
      <c r="L292" s="286"/>
      <c r="M292" s="133" t="s">
        <v>247</v>
      </c>
      <c r="N292" s="114">
        <v>2000</v>
      </c>
      <c r="O292" s="114">
        <v>2000</v>
      </c>
      <c r="P292" s="113">
        <v>0.75</v>
      </c>
      <c r="Q292" s="117" t="s">
        <v>245</v>
      </c>
      <c r="R292" s="96"/>
      <c r="S292" s="97"/>
      <c r="T292" s="103"/>
      <c r="U292" s="136" t="e">
        <f ca="1">_xlfn._xlws.FILTER(_xlfn._xlws.FILTER(Table15[],(Table15[System-Owned Portion]&amp;Table15[Was Material Ever Previously Lead?]&amp;Table15[Customer-Owned Portion])=(D292&amp;E292&amp;M292)),{0,0,0,1})</f>
        <v>#NAME?</v>
      </c>
    </row>
    <row r="293" spans="1:21" ht="30" x14ac:dyDescent="0.25">
      <c r="A293" s="102" t="s">
        <v>867</v>
      </c>
      <c r="B293" s="96" t="s">
        <v>868</v>
      </c>
      <c r="C293" s="96" t="s">
        <v>840</v>
      </c>
      <c r="D293" s="104" t="s">
        <v>247</v>
      </c>
      <c r="E293" s="117" t="s">
        <v>81</v>
      </c>
      <c r="F293" s="96" t="s">
        <v>81</v>
      </c>
      <c r="G293" s="114">
        <v>1994</v>
      </c>
      <c r="H293" s="113">
        <v>1</v>
      </c>
      <c r="I293" s="117" t="s">
        <v>245</v>
      </c>
      <c r="J293" s="262"/>
      <c r="K293" s="270"/>
      <c r="L293" s="286"/>
      <c r="M293" s="133" t="s">
        <v>247</v>
      </c>
      <c r="N293" s="114">
        <v>2000</v>
      </c>
      <c r="O293" s="114">
        <v>2000</v>
      </c>
      <c r="P293" s="113">
        <v>0.75</v>
      </c>
      <c r="Q293" s="117" t="s">
        <v>245</v>
      </c>
      <c r="R293" s="96"/>
      <c r="S293" s="97"/>
      <c r="T293" s="103"/>
      <c r="U293" s="136" t="e">
        <f ca="1">_xlfn._xlws.FILTER(_xlfn._xlws.FILTER(Table15[],(Table15[System-Owned Portion]&amp;Table15[Was Material Ever Previously Lead?]&amp;Table15[Customer-Owned Portion])=(D293&amp;E293&amp;M293)),{0,0,0,1})</f>
        <v>#NAME?</v>
      </c>
    </row>
    <row r="294" spans="1:21" ht="30" x14ac:dyDescent="0.25">
      <c r="A294" s="102" t="s">
        <v>869</v>
      </c>
      <c r="B294" s="96" t="s">
        <v>870</v>
      </c>
      <c r="C294" s="96" t="s">
        <v>840</v>
      </c>
      <c r="D294" s="104" t="s">
        <v>247</v>
      </c>
      <c r="E294" s="117" t="s">
        <v>81</v>
      </c>
      <c r="F294" s="96" t="s">
        <v>81</v>
      </c>
      <c r="G294" s="114">
        <v>1994</v>
      </c>
      <c r="H294" s="113">
        <v>1</v>
      </c>
      <c r="I294" s="117" t="s">
        <v>245</v>
      </c>
      <c r="J294" s="262"/>
      <c r="K294" s="270"/>
      <c r="L294" s="286"/>
      <c r="M294" s="133" t="s">
        <v>247</v>
      </c>
      <c r="N294" s="114">
        <v>2000</v>
      </c>
      <c r="O294" s="114">
        <v>2000</v>
      </c>
      <c r="P294" s="113">
        <v>0.75</v>
      </c>
      <c r="Q294" s="117" t="s">
        <v>245</v>
      </c>
      <c r="R294" s="96"/>
      <c r="S294" s="97"/>
      <c r="T294" s="103"/>
      <c r="U294" s="136" t="e">
        <f ca="1">_xlfn._xlws.FILTER(_xlfn._xlws.FILTER(Table15[],(Table15[System-Owned Portion]&amp;Table15[Was Material Ever Previously Lead?]&amp;Table15[Customer-Owned Portion])=(D294&amp;E294&amp;M294)),{0,0,0,1})</f>
        <v>#NAME?</v>
      </c>
    </row>
    <row r="295" spans="1:21" ht="30" x14ac:dyDescent="0.25">
      <c r="A295" s="102" t="s">
        <v>871</v>
      </c>
      <c r="B295" s="96" t="s">
        <v>872</v>
      </c>
      <c r="C295" s="96" t="s">
        <v>840</v>
      </c>
      <c r="D295" s="104" t="s">
        <v>247</v>
      </c>
      <c r="E295" s="117" t="s">
        <v>81</v>
      </c>
      <c r="F295" s="96" t="s">
        <v>81</v>
      </c>
      <c r="G295" s="114">
        <v>1994</v>
      </c>
      <c r="H295" s="113">
        <v>1</v>
      </c>
      <c r="I295" s="117" t="s">
        <v>245</v>
      </c>
      <c r="J295" s="262"/>
      <c r="K295" s="270"/>
      <c r="L295" s="286"/>
      <c r="M295" s="133" t="s">
        <v>247</v>
      </c>
      <c r="N295" s="114">
        <v>2000</v>
      </c>
      <c r="O295" s="114">
        <v>2000</v>
      </c>
      <c r="P295" s="113">
        <v>0.75</v>
      </c>
      <c r="Q295" s="117" t="s">
        <v>245</v>
      </c>
      <c r="R295" s="96"/>
      <c r="S295" s="97"/>
      <c r="T295" s="103"/>
      <c r="U295" s="136" t="e">
        <f ca="1">_xlfn._xlws.FILTER(_xlfn._xlws.FILTER(Table15[],(Table15[System-Owned Portion]&amp;Table15[Was Material Ever Previously Lead?]&amp;Table15[Customer-Owned Portion])=(D295&amp;E295&amp;M295)),{0,0,0,1})</f>
        <v>#NAME?</v>
      </c>
    </row>
    <row r="296" spans="1:21" ht="30" x14ac:dyDescent="0.25">
      <c r="A296" s="102" t="s">
        <v>873</v>
      </c>
      <c r="B296" s="96" t="s">
        <v>874</v>
      </c>
      <c r="C296" s="96" t="s">
        <v>840</v>
      </c>
      <c r="D296" s="104" t="s">
        <v>247</v>
      </c>
      <c r="E296" s="117" t="s">
        <v>81</v>
      </c>
      <c r="F296" s="96" t="s">
        <v>81</v>
      </c>
      <c r="G296" s="114">
        <v>1994</v>
      </c>
      <c r="H296" s="113">
        <v>1</v>
      </c>
      <c r="I296" s="117" t="s">
        <v>245</v>
      </c>
      <c r="J296" s="262"/>
      <c r="K296" s="270"/>
      <c r="L296" s="286"/>
      <c r="M296" s="133" t="s">
        <v>247</v>
      </c>
      <c r="N296" s="114">
        <v>2000</v>
      </c>
      <c r="O296" s="114">
        <v>2000</v>
      </c>
      <c r="P296" s="113">
        <v>0.75</v>
      </c>
      <c r="Q296" s="117" t="s">
        <v>245</v>
      </c>
      <c r="R296" s="96"/>
      <c r="S296" s="97"/>
      <c r="T296" s="103"/>
      <c r="U296" s="136" t="e">
        <f ca="1">_xlfn._xlws.FILTER(_xlfn._xlws.FILTER(Table15[],(Table15[System-Owned Portion]&amp;Table15[Was Material Ever Previously Lead?]&amp;Table15[Customer-Owned Portion])=(D296&amp;E296&amp;M296)),{0,0,0,1})</f>
        <v>#NAME?</v>
      </c>
    </row>
    <row r="297" spans="1:21" ht="30" x14ac:dyDescent="0.25">
      <c r="A297" s="102" t="s">
        <v>875</v>
      </c>
      <c r="B297" s="96" t="s">
        <v>876</v>
      </c>
      <c r="C297" s="96" t="s">
        <v>840</v>
      </c>
      <c r="D297" s="104" t="s">
        <v>247</v>
      </c>
      <c r="E297" s="117" t="s">
        <v>81</v>
      </c>
      <c r="F297" s="96" t="s">
        <v>81</v>
      </c>
      <c r="G297" s="114">
        <v>1994</v>
      </c>
      <c r="H297" s="113">
        <v>1</v>
      </c>
      <c r="I297" s="117" t="s">
        <v>245</v>
      </c>
      <c r="J297" s="262"/>
      <c r="K297" s="270"/>
      <c r="L297" s="286"/>
      <c r="M297" s="133" t="s">
        <v>247</v>
      </c>
      <c r="N297" s="114">
        <v>2000</v>
      </c>
      <c r="O297" s="114">
        <v>2000</v>
      </c>
      <c r="P297" s="113">
        <v>0.75</v>
      </c>
      <c r="Q297" s="117" t="s">
        <v>245</v>
      </c>
      <c r="R297" s="96"/>
      <c r="S297" s="97"/>
      <c r="T297" s="103"/>
      <c r="U297" s="136" t="e">
        <f ca="1">_xlfn._xlws.FILTER(_xlfn._xlws.FILTER(Table15[],(Table15[System-Owned Portion]&amp;Table15[Was Material Ever Previously Lead?]&amp;Table15[Customer-Owned Portion])=(D297&amp;E297&amp;M297)),{0,0,0,1})</f>
        <v>#NAME?</v>
      </c>
    </row>
    <row r="298" spans="1:21" ht="30" x14ac:dyDescent="0.25">
      <c r="A298" s="102" t="s">
        <v>877</v>
      </c>
      <c r="B298" s="96" t="s">
        <v>878</v>
      </c>
      <c r="C298" s="96" t="s">
        <v>840</v>
      </c>
      <c r="D298" s="104" t="s">
        <v>247</v>
      </c>
      <c r="E298" s="117" t="s">
        <v>81</v>
      </c>
      <c r="F298" s="96" t="s">
        <v>81</v>
      </c>
      <c r="G298" s="114">
        <v>1994</v>
      </c>
      <c r="H298" s="113">
        <v>1</v>
      </c>
      <c r="I298" s="117" t="s">
        <v>245</v>
      </c>
      <c r="J298" s="262"/>
      <c r="K298" s="270"/>
      <c r="L298" s="286"/>
      <c r="M298" s="133" t="s">
        <v>247</v>
      </c>
      <c r="N298" s="114">
        <v>2000</v>
      </c>
      <c r="O298" s="114">
        <v>2000</v>
      </c>
      <c r="P298" s="113">
        <v>0.75</v>
      </c>
      <c r="Q298" s="117" t="s">
        <v>245</v>
      </c>
      <c r="R298" s="96"/>
      <c r="S298" s="97"/>
      <c r="T298" s="103"/>
      <c r="U298" s="136" t="e">
        <f ca="1">_xlfn._xlws.FILTER(_xlfn._xlws.FILTER(Table15[],(Table15[System-Owned Portion]&amp;Table15[Was Material Ever Previously Lead?]&amp;Table15[Customer-Owned Portion])=(D298&amp;E298&amp;M298)),{0,0,0,1})</f>
        <v>#NAME?</v>
      </c>
    </row>
    <row r="299" spans="1:21" ht="30" x14ac:dyDescent="0.25">
      <c r="A299" s="102" t="s">
        <v>879</v>
      </c>
      <c r="B299" s="96" t="s">
        <v>880</v>
      </c>
      <c r="C299" s="96" t="s">
        <v>840</v>
      </c>
      <c r="D299" s="104" t="s">
        <v>247</v>
      </c>
      <c r="E299" s="117" t="s">
        <v>81</v>
      </c>
      <c r="F299" s="96" t="s">
        <v>81</v>
      </c>
      <c r="G299" s="114">
        <v>1994</v>
      </c>
      <c r="H299" s="113">
        <v>1</v>
      </c>
      <c r="I299" s="117" t="s">
        <v>245</v>
      </c>
      <c r="J299" s="262"/>
      <c r="K299" s="270"/>
      <c r="L299" s="286"/>
      <c r="M299" s="133" t="s">
        <v>247</v>
      </c>
      <c r="N299" s="114">
        <v>2000</v>
      </c>
      <c r="O299" s="114">
        <v>2000</v>
      </c>
      <c r="P299" s="113">
        <v>0.75</v>
      </c>
      <c r="Q299" s="117" t="s">
        <v>245</v>
      </c>
      <c r="R299" s="96"/>
      <c r="S299" s="97"/>
      <c r="T299" s="103"/>
      <c r="U299" s="136" t="e">
        <f ca="1">_xlfn._xlws.FILTER(_xlfn._xlws.FILTER(Table15[],(Table15[System-Owned Portion]&amp;Table15[Was Material Ever Previously Lead?]&amp;Table15[Customer-Owned Portion])=(D299&amp;E299&amp;M299)),{0,0,0,1})</f>
        <v>#NAME?</v>
      </c>
    </row>
    <row r="300" spans="1:21" ht="30" x14ac:dyDescent="0.25">
      <c r="A300" s="102" t="s">
        <v>881</v>
      </c>
      <c r="B300" s="96" t="s">
        <v>882</v>
      </c>
      <c r="C300" s="96" t="s">
        <v>840</v>
      </c>
      <c r="D300" s="104" t="s">
        <v>247</v>
      </c>
      <c r="E300" s="117" t="s">
        <v>81</v>
      </c>
      <c r="F300" s="96" t="s">
        <v>81</v>
      </c>
      <c r="G300" s="114">
        <v>1994</v>
      </c>
      <c r="H300" s="113">
        <v>1</v>
      </c>
      <c r="I300" s="117" t="s">
        <v>245</v>
      </c>
      <c r="J300" s="262"/>
      <c r="K300" s="270"/>
      <c r="L300" s="286"/>
      <c r="M300" s="133" t="s">
        <v>247</v>
      </c>
      <c r="N300" s="114">
        <v>2000</v>
      </c>
      <c r="O300" s="114">
        <v>2000</v>
      </c>
      <c r="P300" s="113">
        <v>0.75</v>
      </c>
      <c r="Q300" s="117" t="s">
        <v>245</v>
      </c>
      <c r="R300" s="96"/>
      <c r="S300" s="97"/>
      <c r="T300" s="103"/>
      <c r="U300" s="136" t="e">
        <f ca="1">_xlfn._xlws.FILTER(_xlfn._xlws.FILTER(Table15[],(Table15[System-Owned Portion]&amp;Table15[Was Material Ever Previously Lead?]&amp;Table15[Customer-Owned Portion])=(D300&amp;E300&amp;M300)),{0,0,0,1})</f>
        <v>#NAME?</v>
      </c>
    </row>
    <row r="301" spans="1:21" ht="30" x14ac:dyDescent="0.25">
      <c r="A301" s="102" t="s">
        <v>883</v>
      </c>
      <c r="B301" s="96" t="s">
        <v>884</v>
      </c>
      <c r="C301" s="96" t="s">
        <v>840</v>
      </c>
      <c r="D301" s="104" t="s">
        <v>247</v>
      </c>
      <c r="E301" s="117" t="s">
        <v>81</v>
      </c>
      <c r="F301" s="96" t="s">
        <v>81</v>
      </c>
      <c r="G301" s="114">
        <v>1994</v>
      </c>
      <c r="H301" s="113">
        <v>1</v>
      </c>
      <c r="I301" s="117" t="s">
        <v>245</v>
      </c>
      <c r="J301" s="262"/>
      <c r="K301" s="270"/>
      <c r="L301" s="286"/>
      <c r="M301" s="133" t="s">
        <v>247</v>
      </c>
      <c r="N301" s="114">
        <v>1999</v>
      </c>
      <c r="O301" s="114">
        <v>1999</v>
      </c>
      <c r="P301" s="113">
        <v>0.75</v>
      </c>
      <c r="Q301" s="117" t="s">
        <v>245</v>
      </c>
      <c r="R301" s="96"/>
      <c r="S301" s="97"/>
      <c r="T301" s="103"/>
      <c r="U301" s="136" t="e">
        <f ca="1">_xlfn._xlws.FILTER(_xlfn._xlws.FILTER(Table15[],(Table15[System-Owned Portion]&amp;Table15[Was Material Ever Previously Lead?]&amp;Table15[Customer-Owned Portion])=(D301&amp;E301&amp;M301)),{0,0,0,1})</f>
        <v>#NAME?</v>
      </c>
    </row>
    <row r="302" spans="1:21" ht="30" x14ac:dyDescent="0.25">
      <c r="A302" s="102" t="s">
        <v>885</v>
      </c>
      <c r="B302" s="96" t="s">
        <v>886</v>
      </c>
      <c r="C302" s="96" t="s">
        <v>840</v>
      </c>
      <c r="D302" s="104" t="s">
        <v>247</v>
      </c>
      <c r="E302" s="117" t="s">
        <v>81</v>
      </c>
      <c r="F302" s="96" t="s">
        <v>81</v>
      </c>
      <c r="G302" s="114">
        <v>1994</v>
      </c>
      <c r="H302" s="113">
        <v>1</v>
      </c>
      <c r="I302" s="117" t="s">
        <v>245</v>
      </c>
      <c r="J302" s="262"/>
      <c r="K302" s="270"/>
      <c r="L302" s="286"/>
      <c r="M302" s="133" t="s">
        <v>247</v>
      </c>
      <c r="N302" s="114">
        <v>2000</v>
      </c>
      <c r="O302" s="114">
        <v>2000</v>
      </c>
      <c r="P302" s="113">
        <v>0.75</v>
      </c>
      <c r="Q302" s="117" t="s">
        <v>245</v>
      </c>
      <c r="R302" s="96"/>
      <c r="S302" s="97"/>
      <c r="T302" s="103"/>
      <c r="U302" s="136" t="e">
        <f ca="1">_xlfn._xlws.FILTER(_xlfn._xlws.FILTER(Table15[],(Table15[System-Owned Portion]&amp;Table15[Was Material Ever Previously Lead?]&amp;Table15[Customer-Owned Portion])=(D302&amp;E302&amp;M302)),{0,0,0,1})</f>
        <v>#NAME?</v>
      </c>
    </row>
    <row r="303" spans="1:21" ht="30" x14ac:dyDescent="0.25">
      <c r="A303" s="102" t="s">
        <v>887</v>
      </c>
      <c r="B303" s="96" t="s">
        <v>888</v>
      </c>
      <c r="C303" s="96" t="s">
        <v>840</v>
      </c>
      <c r="D303" s="104" t="s">
        <v>247</v>
      </c>
      <c r="E303" s="117" t="s">
        <v>81</v>
      </c>
      <c r="F303" s="96" t="s">
        <v>81</v>
      </c>
      <c r="G303" s="114">
        <v>1994</v>
      </c>
      <c r="H303" s="113">
        <v>1</v>
      </c>
      <c r="I303" s="117" t="s">
        <v>245</v>
      </c>
      <c r="J303" s="262"/>
      <c r="K303" s="270"/>
      <c r="L303" s="286"/>
      <c r="M303" s="133" t="s">
        <v>247</v>
      </c>
      <c r="N303" s="114">
        <v>2000</v>
      </c>
      <c r="O303" s="114">
        <v>2000</v>
      </c>
      <c r="P303" s="113">
        <v>0.75</v>
      </c>
      <c r="Q303" s="117" t="s">
        <v>245</v>
      </c>
      <c r="R303" s="96"/>
      <c r="S303" s="97"/>
      <c r="T303" s="103"/>
      <c r="U303" s="136" t="e">
        <f ca="1">_xlfn._xlws.FILTER(_xlfn._xlws.FILTER(Table15[],(Table15[System-Owned Portion]&amp;Table15[Was Material Ever Previously Lead?]&amp;Table15[Customer-Owned Portion])=(D303&amp;E303&amp;M303)),{0,0,0,1})</f>
        <v>#NAME?</v>
      </c>
    </row>
    <row r="304" spans="1:21" ht="30" x14ac:dyDescent="0.25">
      <c r="A304" s="102" t="s">
        <v>889</v>
      </c>
      <c r="B304" s="96" t="s">
        <v>890</v>
      </c>
      <c r="C304" s="96" t="s">
        <v>840</v>
      </c>
      <c r="D304" s="104" t="s">
        <v>247</v>
      </c>
      <c r="E304" s="117" t="s">
        <v>81</v>
      </c>
      <c r="F304" s="96" t="s">
        <v>81</v>
      </c>
      <c r="G304" s="114">
        <v>1994</v>
      </c>
      <c r="H304" s="113">
        <v>1</v>
      </c>
      <c r="I304" s="117" t="s">
        <v>245</v>
      </c>
      <c r="J304" s="262"/>
      <c r="K304" s="270"/>
      <c r="L304" s="286"/>
      <c r="M304" s="133" t="s">
        <v>247</v>
      </c>
      <c r="N304" s="114">
        <v>1999</v>
      </c>
      <c r="O304" s="114">
        <v>1999</v>
      </c>
      <c r="P304" s="113">
        <v>0.75</v>
      </c>
      <c r="Q304" s="117" t="s">
        <v>245</v>
      </c>
      <c r="R304" s="96"/>
      <c r="S304" s="97"/>
      <c r="T304" s="103"/>
      <c r="U304" s="136" t="e">
        <f ca="1">_xlfn._xlws.FILTER(_xlfn._xlws.FILTER(Table15[],(Table15[System-Owned Portion]&amp;Table15[Was Material Ever Previously Lead?]&amp;Table15[Customer-Owned Portion])=(D304&amp;E304&amp;M304)),{0,0,0,1})</f>
        <v>#NAME?</v>
      </c>
    </row>
    <row r="305" spans="1:21" ht="30" x14ac:dyDescent="0.25">
      <c r="A305" s="102" t="s">
        <v>891</v>
      </c>
      <c r="B305" s="96" t="s">
        <v>892</v>
      </c>
      <c r="C305" s="96" t="s">
        <v>840</v>
      </c>
      <c r="D305" s="104" t="s">
        <v>247</v>
      </c>
      <c r="E305" s="117" t="s">
        <v>81</v>
      </c>
      <c r="F305" s="96" t="s">
        <v>81</v>
      </c>
      <c r="G305" s="114">
        <v>1994</v>
      </c>
      <c r="H305" s="113">
        <v>1</v>
      </c>
      <c r="I305" s="117" t="s">
        <v>245</v>
      </c>
      <c r="J305" s="262"/>
      <c r="K305" s="270"/>
      <c r="L305" s="286"/>
      <c r="M305" s="133" t="s">
        <v>247</v>
      </c>
      <c r="N305" s="114">
        <v>2000</v>
      </c>
      <c r="O305" s="114">
        <v>2000</v>
      </c>
      <c r="P305" s="113">
        <v>0.75</v>
      </c>
      <c r="Q305" s="117" t="s">
        <v>245</v>
      </c>
      <c r="R305" s="96"/>
      <c r="S305" s="97"/>
      <c r="T305" s="103"/>
      <c r="U305" s="136" t="e">
        <f ca="1">_xlfn._xlws.FILTER(_xlfn._xlws.FILTER(Table15[],(Table15[System-Owned Portion]&amp;Table15[Was Material Ever Previously Lead?]&amp;Table15[Customer-Owned Portion])=(D305&amp;E305&amp;M305)),{0,0,0,1})</f>
        <v>#NAME?</v>
      </c>
    </row>
    <row r="306" spans="1:21" ht="30" x14ac:dyDescent="0.25">
      <c r="A306" s="102" t="s">
        <v>893</v>
      </c>
      <c r="B306" s="96" t="s">
        <v>894</v>
      </c>
      <c r="C306" s="96" t="s">
        <v>840</v>
      </c>
      <c r="D306" s="104" t="s">
        <v>247</v>
      </c>
      <c r="E306" s="117" t="s">
        <v>81</v>
      </c>
      <c r="F306" s="96" t="s">
        <v>81</v>
      </c>
      <c r="G306" s="114">
        <v>1994</v>
      </c>
      <c r="H306" s="113">
        <v>1</v>
      </c>
      <c r="I306" s="117" t="s">
        <v>245</v>
      </c>
      <c r="J306" s="262"/>
      <c r="K306" s="270"/>
      <c r="L306" s="286"/>
      <c r="M306" s="133" t="s">
        <v>247</v>
      </c>
      <c r="N306" s="114">
        <v>2000</v>
      </c>
      <c r="O306" s="114">
        <v>2000</v>
      </c>
      <c r="P306" s="113">
        <v>0.75</v>
      </c>
      <c r="Q306" s="117" t="s">
        <v>245</v>
      </c>
      <c r="R306" s="96"/>
      <c r="S306" s="97"/>
      <c r="T306" s="103"/>
      <c r="U306" s="136" t="e">
        <f ca="1">_xlfn._xlws.FILTER(_xlfn._xlws.FILTER(Table15[],(Table15[System-Owned Portion]&amp;Table15[Was Material Ever Previously Lead?]&amp;Table15[Customer-Owned Portion])=(D306&amp;E306&amp;M306)),{0,0,0,1})</f>
        <v>#NAME?</v>
      </c>
    </row>
    <row r="307" spans="1:21" ht="30" x14ac:dyDescent="0.25">
      <c r="A307" s="102" t="s">
        <v>895</v>
      </c>
      <c r="B307" s="96" t="s">
        <v>896</v>
      </c>
      <c r="C307" s="96" t="s">
        <v>840</v>
      </c>
      <c r="D307" s="104" t="s">
        <v>247</v>
      </c>
      <c r="E307" s="117" t="s">
        <v>81</v>
      </c>
      <c r="F307" s="96" t="s">
        <v>81</v>
      </c>
      <c r="G307" s="114">
        <v>1994</v>
      </c>
      <c r="H307" s="113">
        <v>1</v>
      </c>
      <c r="I307" s="117" t="s">
        <v>245</v>
      </c>
      <c r="J307" s="262"/>
      <c r="K307" s="270"/>
      <c r="L307" s="286"/>
      <c r="M307" s="133" t="s">
        <v>247</v>
      </c>
      <c r="N307" s="114">
        <v>1999</v>
      </c>
      <c r="O307" s="114">
        <v>1999</v>
      </c>
      <c r="P307" s="113">
        <v>0.75</v>
      </c>
      <c r="Q307" s="117" t="s">
        <v>245</v>
      </c>
      <c r="R307" s="96"/>
      <c r="S307" s="97"/>
      <c r="T307" s="103"/>
      <c r="U307" s="136" t="e">
        <f ca="1">_xlfn._xlws.FILTER(_xlfn._xlws.FILTER(Table15[],(Table15[System-Owned Portion]&amp;Table15[Was Material Ever Previously Lead?]&amp;Table15[Customer-Owned Portion])=(D307&amp;E307&amp;M307)),{0,0,0,1})</f>
        <v>#NAME?</v>
      </c>
    </row>
    <row r="308" spans="1:21" ht="30" x14ac:dyDescent="0.25">
      <c r="A308" s="102" t="s">
        <v>897</v>
      </c>
      <c r="B308" s="96" t="s">
        <v>898</v>
      </c>
      <c r="C308" s="96" t="s">
        <v>840</v>
      </c>
      <c r="D308" s="104" t="s">
        <v>247</v>
      </c>
      <c r="E308" s="117" t="s">
        <v>81</v>
      </c>
      <c r="F308" s="96" t="s">
        <v>81</v>
      </c>
      <c r="G308" s="114">
        <v>1994</v>
      </c>
      <c r="H308" s="113">
        <v>1</v>
      </c>
      <c r="I308" s="117" t="s">
        <v>245</v>
      </c>
      <c r="J308" s="262"/>
      <c r="K308" s="270"/>
      <c r="L308" s="286"/>
      <c r="M308" s="133" t="s">
        <v>247</v>
      </c>
      <c r="N308" s="114">
        <v>2000</v>
      </c>
      <c r="O308" s="114">
        <v>2000</v>
      </c>
      <c r="P308" s="113">
        <v>0.75</v>
      </c>
      <c r="Q308" s="117" t="s">
        <v>245</v>
      </c>
      <c r="R308" s="96"/>
      <c r="S308" s="97"/>
      <c r="T308" s="103"/>
      <c r="U308" s="136" t="e">
        <f ca="1">_xlfn._xlws.FILTER(_xlfn._xlws.FILTER(Table15[],(Table15[System-Owned Portion]&amp;Table15[Was Material Ever Previously Lead?]&amp;Table15[Customer-Owned Portion])=(D308&amp;E308&amp;M308)),{0,0,0,1})</f>
        <v>#NAME?</v>
      </c>
    </row>
    <row r="309" spans="1:21" ht="30" x14ac:dyDescent="0.25">
      <c r="A309" s="102" t="s">
        <v>899</v>
      </c>
      <c r="B309" s="96" t="s">
        <v>900</v>
      </c>
      <c r="C309" s="96" t="s">
        <v>840</v>
      </c>
      <c r="D309" s="104" t="s">
        <v>247</v>
      </c>
      <c r="E309" s="117" t="s">
        <v>81</v>
      </c>
      <c r="F309" s="96" t="s">
        <v>81</v>
      </c>
      <c r="G309" s="114">
        <v>1994</v>
      </c>
      <c r="H309" s="113">
        <v>1</v>
      </c>
      <c r="I309" s="117" t="s">
        <v>245</v>
      </c>
      <c r="J309" s="262"/>
      <c r="K309" s="270"/>
      <c r="L309" s="286"/>
      <c r="M309" s="133" t="s">
        <v>247</v>
      </c>
      <c r="N309" s="114">
        <v>1999</v>
      </c>
      <c r="O309" s="114">
        <v>1999</v>
      </c>
      <c r="P309" s="113">
        <v>0.75</v>
      </c>
      <c r="Q309" s="117" t="s">
        <v>245</v>
      </c>
      <c r="R309" s="96"/>
      <c r="S309" s="97"/>
      <c r="T309" s="103"/>
      <c r="U309" s="136" t="e">
        <f ca="1">_xlfn._xlws.FILTER(_xlfn._xlws.FILTER(Table15[],(Table15[System-Owned Portion]&amp;Table15[Was Material Ever Previously Lead?]&amp;Table15[Customer-Owned Portion])=(D309&amp;E309&amp;M309)),{0,0,0,1})</f>
        <v>#NAME?</v>
      </c>
    </row>
    <row r="310" spans="1:21" ht="30" x14ac:dyDescent="0.25">
      <c r="A310" s="102" t="s">
        <v>901</v>
      </c>
      <c r="B310" s="96" t="s">
        <v>902</v>
      </c>
      <c r="C310" s="96" t="s">
        <v>840</v>
      </c>
      <c r="D310" s="104" t="s">
        <v>247</v>
      </c>
      <c r="E310" s="117" t="s">
        <v>81</v>
      </c>
      <c r="F310" s="96" t="s">
        <v>81</v>
      </c>
      <c r="G310" s="114">
        <v>1994</v>
      </c>
      <c r="H310" s="113">
        <v>1</v>
      </c>
      <c r="I310" s="117" t="s">
        <v>245</v>
      </c>
      <c r="J310" s="262"/>
      <c r="K310" s="270"/>
      <c r="L310" s="286"/>
      <c r="M310" s="133" t="s">
        <v>247</v>
      </c>
      <c r="N310" s="114">
        <v>2000</v>
      </c>
      <c r="O310" s="114">
        <v>2000</v>
      </c>
      <c r="P310" s="113">
        <v>0.75</v>
      </c>
      <c r="Q310" s="117" t="s">
        <v>245</v>
      </c>
      <c r="R310" s="96"/>
      <c r="S310" s="97"/>
      <c r="T310" s="103"/>
      <c r="U310" s="136" t="e">
        <f ca="1">_xlfn._xlws.FILTER(_xlfn._xlws.FILTER(Table15[],(Table15[System-Owned Portion]&amp;Table15[Was Material Ever Previously Lead?]&amp;Table15[Customer-Owned Portion])=(D310&amp;E310&amp;M310)),{0,0,0,1})</f>
        <v>#NAME?</v>
      </c>
    </row>
    <row r="311" spans="1:21" ht="30" x14ac:dyDescent="0.25">
      <c r="A311" s="102" t="s">
        <v>903</v>
      </c>
      <c r="B311" s="96" t="s">
        <v>904</v>
      </c>
      <c r="C311" s="96" t="s">
        <v>840</v>
      </c>
      <c r="D311" s="104" t="s">
        <v>247</v>
      </c>
      <c r="E311" s="117" t="s">
        <v>81</v>
      </c>
      <c r="F311" s="96" t="s">
        <v>81</v>
      </c>
      <c r="G311" s="114">
        <v>1994</v>
      </c>
      <c r="H311" s="113">
        <v>1</v>
      </c>
      <c r="I311" s="117" t="s">
        <v>245</v>
      </c>
      <c r="J311" s="262"/>
      <c r="K311" s="270"/>
      <c r="L311" s="286"/>
      <c r="M311" s="133" t="s">
        <v>247</v>
      </c>
      <c r="N311" s="114">
        <v>1999</v>
      </c>
      <c r="O311" s="114">
        <v>1999</v>
      </c>
      <c r="P311" s="113">
        <v>0.75</v>
      </c>
      <c r="Q311" s="117" t="s">
        <v>245</v>
      </c>
      <c r="R311" s="96"/>
      <c r="S311" s="97"/>
      <c r="T311" s="103"/>
      <c r="U311" s="136" t="e">
        <f ca="1">_xlfn._xlws.FILTER(_xlfn._xlws.FILTER(Table15[],(Table15[System-Owned Portion]&amp;Table15[Was Material Ever Previously Lead?]&amp;Table15[Customer-Owned Portion])=(D311&amp;E311&amp;M311)),{0,0,0,1})</f>
        <v>#NAME?</v>
      </c>
    </row>
    <row r="312" spans="1:21" ht="30" x14ac:dyDescent="0.25">
      <c r="A312" s="102" t="s">
        <v>905</v>
      </c>
      <c r="B312" s="96" t="s">
        <v>906</v>
      </c>
      <c r="C312" s="96" t="s">
        <v>840</v>
      </c>
      <c r="D312" s="104" t="s">
        <v>247</v>
      </c>
      <c r="E312" s="117" t="s">
        <v>81</v>
      </c>
      <c r="F312" s="96" t="s">
        <v>81</v>
      </c>
      <c r="G312" s="114">
        <v>1994</v>
      </c>
      <c r="H312" s="113">
        <v>1</v>
      </c>
      <c r="I312" s="117" t="s">
        <v>245</v>
      </c>
      <c r="J312" s="262"/>
      <c r="K312" s="270"/>
      <c r="L312" s="286"/>
      <c r="M312" s="133" t="s">
        <v>247</v>
      </c>
      <c r="N312" s="114">
        <v>2000</v>
      </c>
      <c r="O312" s="114">
        <v>2000</v>
      </c>
      <c r="P312" s="113">
        <v>0.75</v>
      </c>
      <c r="Q312" s="117" t="s">
        <v>245</v>
      </c>
      <c r="R312" s="96"/>
      <c r="S312" s="97"/>
      <c r="T312" s="103"/>
      <c r="U312" s="136" t="e">
        <f ca="1">_xlfn._xlws.FILTER(_xlfn._xlws.FILTER(Table15[],(Table15[System-Owned Portion]&amp;Table15[Was Material Ever Previously Lead?]&amp;Table15[Customer-Owned Portion])=(D312&amp;E312&amp;M312)),{0,0,0,1})</f>
        <v>#NAME?</v>
      </c>
    </row>
    <row r="313" spans="1:21" ht="30" x14ac:dyDescent="0.25">
      <c r="A313" s="102" t="s">
        <v>907</v>
      </c>
      <c r="B313" s="96" t="s">
        <v>908</v>
      </c>
      <c r="C313" s="96" t="s">
        <v>840</v>
      </c>
      <c r="D313" s="104" t="s">
        <v>247</v>
      </c>
      <c r="E313" s="117" t="s">
        <v>81</v>
      </c>
      <c r="F313" s="96" t="s">
        <v>81</v>
      </c>
      <c r="G313" s="114">
        <v>1994</v>
      </c>
      <c r="H313" s="113">
        <v>1</v>
      </c>
      <c r="I313" s="117" t="s">
        <v>245</v>
      </c>
      <c r="J313" s="262"/>
      <c r="K313" s="270"/>
      <c r="L313" s="286"/>
      <c r="M313" s="133" t="s">
        <v>247</v>
      </c>
      <c r="N313" s="114">
        <v>1999</v>
      </c>
      <c r="O313" s="114">
        <v>1999</v>
      </c>
      <c r="P313" s="113">
        <v>0.75</v>
      </c>
      <c r="Q313" s="117" t="s">
        <v>245</v>
      </c>
      <c r="R313" s="96"/>
      <c r="S313" s="97"/>
      <c r="T313" s="103"/>
      <c r="U313" s="136" t="e">
        <f ca="1">_xlfn._xlws.FILTER(_xlfn._xlws.FILTER(Table15[],(Table15[System-Owned Portion]&amp;Table15[Was Material Ever Previously Lead?]&amp;Table15[Customer-Owned Portion])=(D313&amp;E313&amp;M313)),{0,0,0,1})</f>
        <v>#NAME?</v>
      </c>
    </row>
    <row r="314" spans="1:21" ht="30" x14ac:dyDescent="0.25">
      <c r="A314" s="102" t="s">
        <v>5027</v>
      </c>
      <c r="B314" s="96" t="s">
        <v>5028</v>
      </c>
      <c r="C314" s="96" t="s">
        <v>5004</v>
      </c>
      <c r="D314" s="104" t="s">
        <v>247</v>
      </c>
      <c r="E314" s="117" t="s">
        <v>81</v>
      </c>
      <c r="F314" s="96" t="s">
        <v>81</v>
      </c>
      <c r="G314" s="114">
        <v>1994</v>
      </c>
      <c r="H314" s="113">
        <v>2</v>
      </c>
      <c r="I314" s="117" t="s">
        <v>245</v>
      </c>
      <c r="J314" s="262"/>
      <c r="K314" s="270"/>
      <c r="L314" s="286"/>
      <c r="M314" s="133" t="s">
        <v>247</v>
      </c>
      <c r="N314" s="114">
        <v>1994</v>
      </c>
      <c r="O314" s="114">
        <v>1994</v>
      </c>
      <c r="P314" s="113">
        <v>2</v>
      </c>
      <c r="Q314" s="117" t="s">
        <v>245</v>
      </c>
      <c r="R314" s="96"/>
      <c r="S314" s="97"/>
      <c r="T314" s="103"/>
      <c r="U314" s="136" t="e">
        <f ca="1">_xlfn._xlws.FILTER(_xlfn._xlws.FILTER(Table15[],(Table15[System-Owned Portion]&amp;Table15[Was Material Ever Previously Lead?]&amp;Table15[Customer-Owned Portion])=(D314&amp;E314&amp;M314)),{0,0,0,1})</f>
        <v>#NAME?</v>
      </c>
    </row>
    <row r="315" spans="1:21" ht="30" x14ac:dyDescent="0.25">
      <c r="A315" s="102" t="s">
        <v>5029</v>
      </c>
      <c r="B315" s="96" t="s">
        <v>5032</v>
      </c>
      <c r="C315" s="96" t="s">
        <v>5004</v>
      </c>
      <c r="D315" s="104" t="s">
        <v>247</v>
      </c>
      <c r="E315" s="117" t="s">
        <v>81</v>
      </c>
      <c r="F315" s="96" t="s">
        <v>81</v>
      </c>
      <c r="G315" s="114">
        <v>1994</v>
      </c>
      <c r="H315" s="113">
        <v>2</v>
      </c>
      <c r="I315" s="117" t="s">
        <v>245</v>
      </c>
      <c r="J315" s="262"/>
      <c r="K315" s="270"/>
      <c r="L315" s="286"/>
      <c r="M315" s="133" t="s">
        <v>247</v>
      </c>
      <c r="N315" s="114">
        <v>1994</v>
      </c>
      <c r="O315" s="114">
        <v>1994</v>
      </c>
      <c r="P315" s="113">
        <v>2</v>
      </c>
      <c r="Q315" s="117" t="s">
        <v>245</v>
      </c>
      <c r="R315" s="96"/>
      <c r="S315" s="97"/>
      <c r="T315" s="103"/>
      <c r="U315" s="136" t="e">
        <f ca="1">_xlfn._xlws.FILTER(_xlfn._xlws.FILTER(Table15[],(Table15[System-Owned Portion]&amp;Table15[Was Material Ever Previously Lead?]&amp;Table15[Customer-Owned Portion])=(D315&amp;E315&amp;M315)),{0,0,0,1})</f>
        <v>#NAME?</v>
      </c>
    </row>
    <row r="316" spans="1:21" ht="30" x14ac:dyDescent="0.25">
      <c r="A316" s="102" t="s">
        <v>5030</v>
      </c>
      <c r="B316" s="96" t="s">
        <v>5033</v>
      </c>
      <c r="C316" s="96" t="s">
        <v>5004</v>
      </c>
      <c r="D316" s="104" t="s">
        <v>247</v>
      </c>
      <c r="E316" s="117" t="s">
        <v>81</v>
      </c>
      <c r="F316" s="96" t="s">
        <v>81</v>
      </c>
      <c r="G316" s="114">
        <v>1994</v>
      </c>
      <c r="H316" s="113">
        <v>2</v>
      </c>
      <c r="I316" s="117" t="s">
        <v>245</v>
      </c>
      <c r="J316" s="262"/>
      <c r="K316" s="270"/>
      <c r="L316" s="286"/>
      <c r="M316" s="133" t="s">
        <v>247</v>
      </c>
      <c r="N316" s="114">
        <v>1994</v>
      </c>
      <c r="O316" s="114">
        <v>1994</v>
      </c>
      <c r="P316" s="113">
        <v>2</v>
      </c>
      <c r="Q316" s="117" t="s">
        <v>245</v>
      </c>
      <c r="R316" s="96"/>
      <c r="S316" s="97"/>
      <c r="T316" s="103"/>
      <c r="U316" s="136" t="e">
        <f ca="1">_xlfn._xlws.FILTER(_xlfn._xlws.FILTER(Table15[],(Table15[System-Owned Portion]&amp;Table15[Was Material Ever Previously Lead?]&amp;Table15[Customer-Owned Portion])=(D316&amp;E316&amp;M316)),{0,0,0,1})</f>
        <v>#NAME?</v>
      </c>
    </row>
    <row r="317" spans="1:21" ht="30" x14ac:dyDescent="0.25">
      <c r="A317" s="102" t="s">
        <v>5031</v>
      </c>
      <c r="B317" s="96" t="s">
        <v>5034</v>
      </c>
      <c r="C317" s="96" t="s">
        <v>5004</v>
      </c>
      <c r="D317" s="104" t="s">
        <v>247</v>
      </c>
      <c r="E317" s="117" t="s">
        <v>81</v>
      </c>
      <c r="F317" s="96" t="s">
        <v>81</v>
      </c>
      <c r="G317" s="114">
        <v>1994</v>
      </c>
      <c r="H317" s="113">
        <v>2</v>
      </c>
      <c r="I317" s="117" t="s">
        <v>245</v>
      </c>
      <c r="J317" s="262"/>
      <c r="K317" s="270"/>
      <c r="L317" s="286"/>
      <c r="M317" s="133" t="s">
        <v>247</v>
      </c>
      <c r="N317" s="114">
        <v>1994</v>
      </c>
      <c r="O317" s="114">
        <v>1994</v>
      </c>
      <c r="P317" s="113">
        <v>2</v>
      </c>
      <c r="Q317" s="117" t="s">
        <v>245</v>
      </c>
      <c r="R317" s="96"/>
      <c r="S317" s="97"/>
      <c r="T317" s="103"/>
      <c r="U317" s="136" t="e">
        <f ca="1">_xlfn._xlws.FILTER(_xlfn._xlws.FILTER(Table15[],(Table15[System-Owned Portion]&amp;Table15[Was Material Ever Previously Lead?]&amp;Table15[Customer-Owned Portion])=(D317&amp;E317&amp;M317)),{0,0,0,1})</f>
        <v>#NAME?</v>
      </c>
    </row>
    <row r="318" spans="1:21" ht="30" x14ac:dyDescent="0.25">
      <c r="A318" s="102" t="s">
        <v>909</v>
      </c>
      <c r="B318" s="96" t="s">
        <v>910</v>
      </c>
      <c r="C318" s="96" t="s">
        <v>4726</v>
      </c>
      <c r="D318" s="104" t="s">
        <v>247</v>
      </c>
      <c r="E318" s="117" t="s">
        <v>81</v>
      </c>
      <c r="F318" s="96" t="s">
        <v>81</v>
      </c>
      <c r="G318" s="114">
        <v>2021</v>
      </c>
      <c r="H318" s="113">
        <v>1</v>
      </c>
      <c r="I318" s="117" t="s">
        <v>245</v>
      </c>
      <c r="J318" s="262"/>
      <c r="K318" s="270"/>
      <c r="L318" s="286"/>
      <c r="M318" s="133" t="s">
        <v>247</v>
      </c>
      <c r="N318" s="114">
        <v>1999</v>
      </c>
      <c r="O318" s="114">
        <v>1999</v>
      </c>
      <c r="P318" s="113">
        <v>0.75</v>
      </c>
      <c r="Q318" s="117" t="s">
        <v>245</v>
      </c>
      <c r="R318" s="96"/>
      <c r="S318" s="97"/>
      <c r="T318" s="103"/>
      <c r="U318" s="136" t="e">
        <f ca="1">_xlfn._xlws.FILTER(_xlfn._xlws.FILTER(Table15[],(Table15[System-Owned Portion]&amp;Table15[Was Material Ever Previously Lead?]&amp;Table15[Customer-Owned Portion])=(D318&amp;E318&amp;M318)),{0,0,0,1})</f>
        <v>#NAME?</v>
      </c>
    </row>
    <row r="319" spans="1:21" ht="30" x14ac:dyDescent="0.25">
      <c r="A319" s="102" t="s">
        <v>911</v>
      </c>
      <c r="B319" s="96" t="s">
        <v>912</v>
      </c>
      <c r="C319" s="96" t="s">
        <v>4726</v>
      </c>
      <c r="D319" s="104" t="s">
        <v>247</v>
      </c>
      <c r="E319" s="117" t="s">
        <v>81</v>
      </c>
      <c r="F319" s="96" t="s">
        <v>81</v>
      </c>
      <c r="G319" s="114">
        <v>1993</v>
      </c>
      <c r="H319" s="113">
        <v>1</v>
      </c>
      <c r="I319" s="117" t="s">
        <v>245</v>
      </c>
      <c r="J319" s="262"/>
      <c r="K319" s="270"/>
      <c r="L319" s="286"/>
      <c r="M319" s="133" t="s">
        <v>247</v>
      </c>
      <c r="N319" s="114">
        <v>2005</v>
      </c>
      <c r="O319" s="114">
        <v>2005</v>
      </c>
      <c r="P319" s="113">
        <v>0.75</v>
      </c>
      <c r="Q319" s="117" t="s">
        <v>245</v>
      </c>
      <c r="R319" s="96"/>
      <c r="S319" s="97"/>
      <c r="T319" s="103"/>
      <c r="U319" s="136" t="e">
        <f ca="1">_xlfn._xlws.FILTER(_xlfn._xlws.FILTER(Table15[],(Table15[System-Owned Portion]&amp;Table15[Was Material Ever Previously Lead?]&amp;Table15[Customer-Owned Portion])=(D319&amp;E319&amp;M319)),{0,0,0,1})</f>
        <v>#NAME?</v>
      </c>
    </row>
    <row r="320" spans="1:21" ht="30" x14ac:dyDescent="0.25">
      <c r="A320" s="102" t="s">
        <v>913</v>
      </c>
      <c r="B320" s="96" t="s">
        <v>914</v>
      </c>
      <c r="C320" s="96" t="s">
        <v>538</v>
      </c>
      <c r="D320" s="104" t="s">
        <v>247</v>
      </c>
      <c r="E320" s="117" t="s">
        <v>81</v>
      </c>
      <c r="F320" s="96" t="s">
        <v>81</v>
      </c>
      <c r="G320" s="114">
        <v>1993</v>
      </c>
      <c r="H320" s="113">
        <v>1</v>
      </c>
      <c r="I320" s="117" t="s">
        <v>245</v>
      </c>
      <c r="J320" s="262"/>
      <c r="K320" s="270"/>
      <c r="L320" s="286"/>
      <c r="M320" s="133" t="s">
        <v>247</v>
      </c>
      <c r="N320" s="114">
        <v>1995</v>
      </c>
      <c r="O320" s="114">
        <v>1995</v>
      </c>
      <c r="P320" s="113">
        <v>0.75</v>
      </c>
      <c r="Q320" s="117" t="s">
        <v>245</v>
      </c>
      <c r="R320" s="96"/>
      <c r="S320" s="97"/>
      <c r="T320" s="103"/>
      <c r="U320" s="136" t="e">
        <f ca="1">_xlfn._xlws.FILTER(_xlfn._xlws.FILTER(Table15[],(Table15[System-Owned Portion]&amp;Table15[Was Material Ever Previously Lead?]&amp;Table15[Customer-Owned Portion])=(D320&amp;E320&amp;M320)),{0,0,0,1})</f>
        <v>#NAME?</v>
      </c>
    </row>
    <row r="321" spans="1:21" ht="30" x14ac:dyDescent="0.25">
      <c r="A321" s="102" t="s">
        <v>915</v>
      </c>
      <c r="B321" s="96" t="s">
        <v>916</v>
      </c>
      <c r="C321" s="96" t="s">
        <v>538</v>
      </c>
      <c r="D321" s="104" t="s">
        <v>247</v>
      </c>
      <c r="E321" s="117" t="s">
        <v>81</v>
      </c>
      <c r="F321" s="96" t="s">
        <v>81</v>
      </c>
      <c r="G321" s="114">
        <v>1993</v>
      </c>
      <c r="H321" s="113">
        <v>1</v>
      </c>
      <c r="I321" s="117" t="s">
        <v>245</v>
      </c>
      <c r="J321" s="262"/>
      <c r="K321" s="270"/>
      <c r="L321" s="286"/>
      <c r="M321" s="133" t="s">
        <v>247</v>
      </c>
      <c r="N321" s="114">
        <v>1994</v>
      </c>
      <c r="O321" s="114">
        <v>1994</v>
      </c>
      <c r="P321" s="113">
        <v>0.75</v>
      </c>
      <c r="Q321" s="117" t="s">
        <v>245</v>
      </c>
      <c r="R321" s="96"/>
      <c r="S321" s="97"/>
      <c r="T321" s="103"/>
      <c r="U321" s="136" t="e">
        <f ca="1">_xlfn._xlws.FILTER(_xlfn._xlws.FILTER(Table15[],(Table15[System-Owned Portion]&amp;Table15[Was Material Ever Previously Lead?]&amp;Table15[Customer-Owned Portion])=(D321&amp;E321&amp;M321)),{0,0,0,1})</f>
        <v>#NAME?</v>
      </c>
    </row>
    <row r="322" spans="1:21" ht="30" x14ac:dyDescent="0.25">
      <c r="A322" s="102" t="s">
        <v>917</v>
      </c>
      <c r="B322" s="96" t="s">
        <v>918</v>
      </c>
      <c r="C322" s="96" t="s">
        <v>538</v>
      </c>
      <c r="D322" s="104" t="s">
        <v>247</v>
      </c>
      <c r="E322" s="117" t="s">
        <v>81</v>
      </c>
      <c r="F322" s="96" t="s">
        <v>81</v>
      </c>
      <c r="G322" s="114">
        <v>1993</v>
      </c>
      <c r="H322" s="113">
        <v>1</v>
      </c>
      <c r="I322" s="117" t="s">
        <v>245</v>
      </c>
      <c r="J322" s="262"/>
      <c r="K322" s="270"/>
      <c r="L322" s="286"/>
      <c r="M322" s="133" t="s">
        <v>247</v>
      </c>
      <c r="N322" s="114">
        <v>1995</v>
      </c>
      <c r="O322" s="114">
        <v>1995</v>
      </c>
      <c r="P322" s="113">
        <v>0.75</v>
      </c>
      <c r="Q322" s="117" t="s">
        <v>245</v>
      </c>
      <c r="R322" s="96"/>
      <c r="S322" s="97"/>
      <c r="T322" s="103"/>
      <c r="U322" s="136" t="e">
        <f ca="1">_xlfn._xlws.FILTER(_xlfn._xlws.FILTER(Table15[],(Table15[System-Owned Portion]&amp;Table15[Was Material Ever Previously Lead?]&amp;Table15[Customer-Owned Portion])=(D322&amp;E322&amp;M322)),{0,0,0,1})</f>
        <v>#NAME?</v>
      </c>
    </row>
    <row r="323" spans="1:21" ht="30" x14ac:dyDescent="0.25">
      <c r="A323" s="102" t="s">
        <v>919</v>
      </c>
      <c r="B323" s="96" t="s">
        <v>920</v>
      </c>
      <c r="C323" s="96" t="s">
        <v>538</v>
      </c>
      <c r="D323" s="104" t="s">
        <v>247</v>
      </c>
      <c r="E323" s="117" t="s">
        <v>81</v>
      </c>
      <c r="F323" s="96" t="s">
        <v>81</v>
      </c>
      <c r="G323" s="114">
        <v>1993</v>
      </c>
      <c r="H323" s="113">
        <v>1</v>
      </c>
      <c r="I323" s="117" t="s">
        <v>245</v>
      </c>
      <c r="J323" s="262"/>
      <c r="K323" s="270"/>
      <c r="L323" s="286"/>
      <c r="M323" s="133" t="s">
        <v>247</v>
      </c>
      <c r="N323" s="114">
        <v>1996</v>
      </c>
      <c r="O323" s="114">
        <v>1996</v>
      </c>
      <c r="P323" s="113">
        <v>0.75</v>
      </c>
      <c r="Q323" s="117" t="s">
        <v>245</v>
      </c>
      <c r="R323" s="96"/>
      <c r="S323" s="97"/>
      <c r="T323" s="103"/>
      <c r="U323" s="136" t="e">
        <f ca="1">_xlfn._xlws.FILTER(_xlfn._xlws.FILTER(Table15[],(Table15[System-Owned Portion]&amp;Table15[Was Material Ever Previously Lead?]&amp;Table15[Customer-Owned Portion])=(D323&amp;E323&amp;M323)),{0,0,0,1})</f>
        <v>#NAME?</v>
      </c>
    </row>
    <row r="324" spans="1:21" ht="30" x14ac:dyDescent="0.25">
      <c r="A324" s="102" t="s">
        <v>921</v>
      </c>
      <c r="B324" s="96" t="s">
        <v>922</v>
      </c>
      <c r="C324" s="96" t="s">
        <v>538</v>
      </c>
      <c r="D324" s="104" t="s">
        <v>247</v>
      </c>
      <c r="E324" s="117" t="s">
        <v>81</v>
      </c>
      <c r="F324" s="96" t="s">
        <v>81</v>
      </c>
      <c r="G324" s="114">
        <v>1992</v>
      </c>
      <c r="H324" s="113">
        <v>1</v>
      </c>
      <c r="I324" s="117" t="s">
        <v>245</v>
      </c>
      <c r="J324" s="262"/>
      <c r="K324" s="270"/>
      <c r="L324" s="286"/>
      <c r="M324" s="133" t="s">
        <v>247</v>
      </c>
      <c r="N324" s="114">
        <v>1997</v>
      </c>
      <c r="O324" s="114">
        <v>1997</v>
      </c>
      <c r="P324" s="113">
        <v>0.75</v>
      </c>
      <c r="Q324" s="117" t="s">
        <v>245</v>
      </c>
      <c r="R324" s="96"/>
      <c r="S324" s="97"/>
      <c r="T324" s="103"/>
      <c r="U324" s="136" t="e">
        <f ca="1">_xlfn._xlws.FILTER(_xlfn._xlws.FILTER(Table15[],(Table15[System-Owned Portion]&amp;Table15[Was Material Ever Previously Lead?]&amp;Table15[Customer-Owned Portion])=(D324&amp;E324&amp;M324)),{0,0,0,1})</f>
        <v>#NAME?</v>
      </c>
    </row>
    <row r="325" spans="1:21" ht="30" x14ac:dyDescent="0.25">
      <c r="A325" s="102" t="s">
        <v>923</v>
      </c>
      <c r="B325" s="96" t="s">
        <v>924</v>
      </c>
      <c r="C325" s="96" t="s">
        <v>538</v>
      </c>
      <c r="D325" s="104" t="s">
        <v>247</v>
      </c>
      <c r="E325" s="117" t="s">
        <v>81</v>
      </c>
      <c r="F325" s="96" t="s">
        <v>81</v>
      </c>
      <c r="G325" s="114">
        <v>1992</v>
      </c>
      <c r="H325" s="113">
        <v>1</v>
      </c>
      <c r="I325" s="117" t="s">
        <v>245</v>
      </c>
      <c r="J325" s="262"/>
      <c r="K325" s="270"/>
      <c r="L325" s="286"/>
      <c r="M325" s="133" t="s">
        <v>247</v>
      </c>
      <c r="N325" s="114">
        <v>1994</v>
      </c>
      <c r="O325" s="114">
        <v>1994</v>
      </c>
      <c r="P325" s="113">
        <v>0.75</v>
      </c>
      <c r="Q325" s="117" t="s">
        <v>245</v>
      </c>
      <c r="R325" s="96"/>
      <c r="S325" s="97"/>
      <c r="T325" s="103"/>
      <c r="U325" s="136" t="e">
        <f ca="1">_xlfn._xlws.FILTER(_xlfn._xlws.FILTER(Table15[],(Table15[System-Owned Portion]&amp;Table15[Was Material Ever Previously Lead?]&amp;Table15[Customer-Owned Portion])=(D325&amp;E325&amp;M325)),{0,0,0,1})</f>
        <v>#NAME?</v>
      </c>
    </row>
    <row r="326" spans="1:21" ht="30" x14ac:dyDescent="0.25">
      <c r="A326" s="102" t="s">
        <v>925</v>
      </c>
      <c r="B326" s="96" t="s">
        <v>926</v>
      </c>
      <c r="C326" s="96" t="s">
        <v>538</v>
      </c>
      <c r="D326" s="104" t="s">
        <v>247</v>
      </c>
      <c r="E326" s="117" t="s">
        <v>81</v>
      </c>
      <c r="F326" s="96" t="s">
        <v>81</v>
      </c>
      <c r="G326" s="114">
        <v>1992</v>
      </c>
      <c r="H326" s="113">
        <v>1</v>
      </c>
      <c r="I326" s="117" t="s">
        <v>245</v>
      </c>
      <c r="J326" s="262"/>
      <c r="K326" s="270"/>
      <c r="L326" s="286"/>
      <c r="M326" s="133" t="s">
        <v>247</v>
      </c>
      <c r="N326" s="114">
        <v>1995</v>
      </c>
      <c r="O326" s="114">
        <v>1995</v>
      </c>
      <c r="P326" s="113">
        <v>0.75</v>
      </c>
      <c r="Q326" s="117" t="s">
        <v>245</v>
      </c>
      <c r="R326" s="96"/>
      <c r="S326" s="97"/>
      <c r="T326" s="103"/>
      <c r="U326" s="136" t="e">
        <f ca="1">_xlfn._xlws.FILTER(_xlfn._xlws.FILTER(Table15[],(Table15[System-Owned Portion]&amp;Table15[Was Material Ever Previously Lead?]&amp;Table15[Customer-Owned Portion])=(D326&amp;E326&amp;M326)),{0,0,0,1})</f>
        <v>#NAME?</v>
      </c>
    </row>
    <row r="327" spans="1:21" ht="30" x14ac:dyDescent="0.25">
      <c r="A327" s="102" t="s">
        <v>927</v>
      </c>
      <c r="B327" s="96" t="s">
        <v>928</v>
      </c>
      <c r="C327" s="96" t="s">
        <v>538</v>
      </c>
      <c r="D327" s="104" t="s">
        <v>247</v>
      </c>
      <c r="E327" s="117" t="s">
        <v>81</v>
      </c>
      <c r="F327" s="96" t="s">
        <v>81</v>
      </c>
      <c r="G327" s="114">
        <v>1993</v>
      </c>
      <c r="H327" s="113">
        <v>1</v>
      </c>
      <c r="I327" s="117" t="s">
        <v>245</v>
      </c>
      <c r="J327" s="262"/>
      <c r="K327" s="270"/>
      <c r="L327" s="286"/>
      <c r="M327" s="133" t="s">
        <v>247</v>
      </c>
      <c r="N327" s="114">
        <v>1994</v>
      </c>
      <c r="O327" s="114">
        <v>1994</v>
      </c>
      <c r="P327" s="113">
        <v>0.75</v>
      </c>
      <c r="Q327" s="117" t="s">
        <v>245</v>
      </c>
      <c r="R327" s="96"/>
      <c r="S327" s="97"/>
      <c r="T327" s="103"/>
      <c r="U327" s="136" t="e">
        <f ca="1">_xlfn._xlws.FILTER(_xlfn._xlws.FILTER(Table15[],(Table15[System-Owned Portion]&amp;Table15[Was Material Ever Previously Lead?]&amp;Table15[Customer-Owned Portion])=(D327&amp;E327&amp;M327)),{0,0,0,1})</f>
        <v>#NAME?</v>
      </c>
    </row>
    <row r="328" spans="1:21" ht="30" x14ac:dyDescent="0.25">
      <c r="A328" s="102" t="s">
        <v>929</v>
      </c>
      <c r="B328" s="96" t="s">
        <v>930</v>
      </c>
      <c r="C328" s="96" t="s">
        <v>538</v>
      </c>
      <c r="D328" s="104" t="s">
        <v>247</v>
      </c>
      <c r="E328" s="117" t="s">
        <v>81</v>
      </c>
      <c r="F328" s="96" t="s">
        <v>81</v>
      </c>
      <c r="G328" s="114">
        <v>1993</v>
      </c>
      <c r="H328" s="113">
        <v>1</v>
      </c>
      <c r="I328" s="117" t="s">
        <v>245</v>
      </c>
      <c r="J328" s="262"/>
      <c r="K328" s="270"/>
      <c r="L328" s="286"/>
      <c r="M328" s="133" t="s">
        <v>247</v>
      </c>
      <c r="N328" s="114">
        <v>1994</v>
      </c>
      <c r="O328" s="114">
        <v>1994</v>
      </c>
      <c r="P328" s="113">
        <v>0.75</v>
      </c>
      <c r="Q328" s="117" t="s">
        <v>245</v>
      </c>
      <c r="R328" s="96"/>
      <c r="S328" s="97"/>
      <c r="T328" s="103"/>
      <c r="U328" s="136" t="e">
        <f ca="1">_xlfn._xlws.FILTER(_xlfn._xlws.FILTER(Table15[],(Table15[System-Owned Portion]&amp;Table15[Was Material Ever Previously Lead?]&amp;Table15[Customer-Owned Portion])=(D328&amp;E328&amp;M328)),{0,0,0,1})</f>
        <v>#NAME?</v>
      </c>
    </row>
    <row r="329" spans="1:21" ht="30" x14ac:dyDescent="0.25">
      <c r="A329" s="102" t="s">
        <v>931</v>
      </c>
      <c r="B329" s="96" t="s">
        <v>932</v>
      </c>
      <c r="C329" s="96" t="s">
        <v>538</v>
      </c>
      <c r="D329" s="104" t="s">
        <v>247</v>
      </c>
      <c r="E329" s="117" t="s">
        <v>81</v>
      </c>
      <c r="F329" s="96" t="s">
        <v>81</v>
      </c>
      <c r="G329" s="114">
        <v>1993</v>
      </c>
      <c r="H329" s="113">
        <v>1</v>
      </c>
      <c r="I329" s="117" t="s">
        <v>245</v>
      </c>
      <c r="J329" s="262"/>
      <c r="K329" s="270"/>
      <c r="L329" s="286"/>
      <c r="M329" s="133" t="s">
        <v>247</v>
      </c>
      <c r="N329" s="114">
        <v>1996</v>
      </c>
      <c r="O329" s="114">
        <v>1996</v>
      </c>
      <c r="P329" s="113">
        <v>0.75</v>
      </c>
      <c r="Q329" s="117" t="s">
        <v>245</v>
      </c>
      <c r="R329" s="96"/>
      <c r="S329" s="97"/>
      <c r="T329" s="103"/>
      <c r="U329" s="136" t="e">
        <f ca="1">_xlfn._xlws.FILTER(_xlfn._xlws.FILTER(Table15[],(Table15[System-Owned Portion]&amp;Table15[Was Material Ever Previously Lead?]&amp;Table15[Customer-Owned Portion])=(D329&amp;E329&amp;M329)),{0,0,0,1})</f>
        <v>#NAME?</v>
      </c>
    </row>
    <row r="330" spans="1:21" ht="30" x14ac:dyDescent="0.25">
      <c r="A330" s="102" t="s">
        <v>933</v>
      </c>
      <c r="B330" s="96" t="s">
        <v>934</v>
      </c>
      <c r="C330" s="96" t="s">
        <v>538</v>
      </c>
      <c r="D330" s="104" t="s">
        <v>247</v>
      </c>
      <c r="E330" s="117" t="s">
        <v>81</v>
      </c>
      <c r="F330" s="96" t="s">
        <v>81</v>
      </c>
      <c r="G330" s="114">
        <v>1993</v>
      </c>
      <c r="H330" s="113">
        <v>1</v>
      </c>
      <c r="I330" s="117" t="s">
        <v>245</v>
      </c>
      <c r="J330" s="262"/>
      <c r="K330" s="270"/>
      <c r="L330" s="286"/>
      <c r="M330" s="133" t="s">
        <v>247</v>
      </c>
      <c r="N330" s="114">
        <v>1994</v>
      </c>
      <c r="O330" s="114">
        <v>1994</v>
      </c>
      <c r="P330" s="113">
        <v>0.75</v>
      </c>
      <c r="Q330" s="117" t="s">
        <v>245</v>
      </c>
      <c r="R330" s="96"/>
      <c r="S330" s="97"/>
      <c r="T330" s="103"/>
      <c r="U330" s="136" t="e">
        <f ca="1">_xlfn._xlws.FILTER(_xlfn._xlws.FILTER(Table15[],(Table15[System-Owned Portion]&amp;Table15[Was Material Ever Previously Lead?]&amp;Table15[Customer-Owned Portion])=(D330&amp;E330&amp;M330)),{0,0,0,1})</f>
        <v>#NAME?</v>
      </c>
    </row>
    <row r="331" spans="1:21" ht="30" x14ac:dyDescent="0.25">
      <c r="A331" s="102" t="s">
        <v>935</v>
      </c>
      <c r="B331" s="96" t="s">
        <v>936</v>
      </c>
      <c r="C331" s="96" t="s">
        <v>538</v>
      </c>
      <c r="D331" s="104" t="s">
        <v>247</v>
      </c>
      <c r="E331" s="117" t="s">
        <v>81</v>
      </c>
      <c r="F331" s="96" t="s">
        <v>81</v>
      </c>
      <c r="G331" s="114">
        <v>1993</v>
      </c>
      <c r="H331" s="113">
        <v>1</v>
      </c>
      <c r="I331" s="117" t="s">
        <v>245</v>
      </c>
      <c r="J331" s="262"/>
      <c r="K331" s="270"/>
      <c r="L331" s="286"/>
      <c r="M331" s="133" t="s">
        <v>247</v>
      </c>
      <c r="N331" s="114">
        <v>1995</v>
      </c>
      <c r="O331" s="114">
        <v>1995</v>
      </c>
      <c r="P331" s="113">
        <v>0.75</v>
      </c>
      <c r="Q331" s="117" t="s">
        <v>245</v>
      </c>
      <c r="R331" s="96"/>
      <c r="S331" s="97"/>
      <c r="T331" s="103"/>
      <c r="U331" s="136" t="e">
        <f ca="1">_xlfn._xlws.FILTER(_xlfn._xlws.FILTER(Table15[],(Table15[System-Owned Portion]&amp;Table15[Was Material Ever Previously Lead?]&amp;Table15[Customer-Owned Portion])=(D331&amp;E331&amp;M331)),{0,0,0,1})</f>
        <v>#NAME?</v>
      </c>
    </row>
    <row r="332" spans="1:21" ht="30" x14ac:dyDescent="0.25">
      <c r="A332" s="102" t="s">
        <v>937</v>
      </c>
      <c r="B332" s="96" t="s">
        <v>938</v>
      </c>
      <c r="C332" s="96" t="s">
        <v>538</v>
      </c>
      <c r="D332" s="104" t="s">
        <v>247</v>
      </c>
      <c r="E332" s="117" t="s">
        <v>81</v>
      </c>
      <c r="F332" s="96" t="s">
        <v>81</v>
      </c>
      <c r="G332" s="114">
        <v>1993</v>
      </c>
      <c r="H332" s="113">
        <v>1</v>
      </c>
      <c r="I332" s="117" t="s">
        <v>245</v>
      </c>
      <c r="J332" s="262"/>
      <c r="K332" s="270"/>
      <c r="L332" s="286"/>
      <c r="M332" s="133" t="s">
        <v>247</v>
      </c>
      <c r="N332" s="114">
        <v>1994</v>
      </c>
      <c r="O332" s="114">
        <v>1994</v>
      </c>
      <c r="P332" s="113">
        <v>0.75</v>
      </c>
      <c r="Q332" s="117" t="s">
        <v>245</v>
      </c>
      <c r="R332" s="96"/>
      <c r="S332" s="97"/>
      <c r="T332" s="103"/>
      <c r="U332" s="136" t="e">
        <f ca="1">_xlfn._xlws.FILTER(_xlfn._xlws.FILTER(Table15[],(Table15[System-Owned Portion]&amp;Table15[Was Material Ever Previously Lead?]&amp;Table15[Customer-Owned Portion])=(D332&amp;E332&amp;M332)),{0,0,0,1})</f>
        <v>#NAME?</v>
      </c>
    </row>
    <row r="333" spans="1:21" ht="30" x14ac:dyDescent="0.25">
      <c r="A333" s="102" t="s">
        <v>939</v>
      </c>
      <c r="B333" s="96" t="s">
        <v>940</v>
      </c>
      <c r="C333" s="96" t="s">
        <v>538</v>
      </c>
      <c r="D333" s="104" t="s">
        <v>247</v>
      </c>
      <c r="E333" s="117" t="s">
        <v>81</v>
      </c>
      <c r="F333" s="96" t="s">
        <v>81</v>
      </c>
      <c r="G333" s="114">
        <v>1993</v>
      </c>
      <c r="H333" s="113">
        <v>1</v>
      </c>
      <c r="I333" s="117" t="s">
        <v>245</v>
      </c>
      <c r="J333" s="262"/>
      <c r="K333" s="270"/>
      <c r="L333" s="286"/>
      <c r="M333" s="133" t="s">
        <v>247</v>
      </c>
      <c r="N333" s="114">
        <v>1994</v>
      </c>
      <c r="O333" s="114">
        <v>1994</v>
      </c>
      <c r="P333" s="113">
        <v>0.75</v>
      </c>
      <c r="Q333" s="117" t="s">
        <v>245</v>
      </c>
      <c r="R333" s="96"/>
      <c r="S333" s="97"/>
      <c r="T333" s="103"/>
      <c r="U333" s="136" t="e">
        <f ca="1">_xlfn._xlws.FILTER(_xlfn._xlws.FILTER(Table15[],(Table15[System-Owned Portion]&amp;Table15[Was Material Ever Previously Lead?]&amp;Table15[Customer-Owned Portion])=(D333&amp;E333&amp;M333)),{0,0,0,1})</f>
        <v>#NAME?</v>
      </c>
    </row>
    <row r="334" spans="1:21" ht="30" x14ac:dyDescent="0.25">
      <c r="A334" s="102" t="s">
        <v>941</v>
      </c>
      <c r="B334" s="96" t="s">
        <v>942</v>
      </c>
      <c r="C334" s="96" t="s">
        <v>538</v>
      </c>
      <c r="D334" s="104" t="s">
        <v>247</v>
      </c>
      <c r="E334" s="117" t="s">
        <v>81</v>
      </c>
      <c r="F334" s="96" t="s">
        <v>81</v>
      </c>
      <c r="G334" s="114">
        <v>1993</v>
      </c>
      <c r="H334" s="113">
        <v>1</v>
      </c>
      <c r="I334" s="117" t="s">
        <v>245</v>
      </c>
      <c r="J334" s="262"/>
      <c r="K334" s="270"/>
      <c r="L334" s="286"/>
      <c r="M334" s="133" t="s">
        <v>247</v>
      </c>
      <c r="N334" s="114">
        <v>1994</v>
      </c>
      <c r="O334" s="114">
        <v>1994</v>
      </c>
      <c r="P334" s="113">
        <v>0.75</v>
      </c>
      <c r="Q334" s="117" t="s">
        <v>245</v>
      </c>
      <c r="R334" s="96"/>
      <c r="S334" s="97"/>
      <c r="T334" s="103"/>
      <c r="U334" s="136" t="e">
        <f ca="1">_xlfn._xlws.FILTER(_xlfn._xlws.FILTER(Table15[],(Table15[System-Owned Portion]&amp;Table15[Was Material Ever Previously Lead?]&amp;Table15[Customer-Owned Portion])=(D334&amp;E334&amp;M334)),{0,0,0,1})</f>
        <v>#NAME?</v>
      </c>
    </row>
    <row r="335" spans="1:21" ht="30" x14ac:dyDescent="0.25">
      <c r="A335" s="102" t="s">
        <v>943</v>
      </c>
      <c r="B335" s="96" t="s">
        <v>944</v>
      </c>
      <c r="C335" s="96" t="s">
        <v>538</v>
      </c>
      <c r="D335" s="104" t="s">
        <v>247</v>
      </c>
      <c r="E335" s="117" t="s">
        <v>81</v>
      </c>
      <c r="F335" s="96" t="s">
        <v>81</v>
      </c>
      <c r="G335" s="114">
        <v>1993</v>
      </c>
      <c r="H335" s="113">
        <v>1</v>
      </c>
      <c r="I335" s="117" t="s">
        <v>245</v>
      </c>
      <c r="J335" s="262"/>
      <c r="K335" s="270"/>
      <c r="L335" s="286"/>
      <c r="M335" s="133" t="s">
        <v>247</v>
      </c>
      <c r="N335" s="114">
        <v>1996</v>
      </c>
      <c r="O335" s="114">
        <v>1996</v>
      </c>
      <c r="P335" s="113">
        <v>0.75</v>
      </c>
      <c r="Q335" s="117" t="s">
        <v>245</v>
      </c>
      <c r="R335" s="96"/>
      <c r="S335" s="97"/>
      <c r="T335" s="103"/>
      <c r="U335" s="136" t="e">
        <f ca="1">_xlfn._xlws.FILTER(_xlfn._xlws.FILTER(Table15[],(Table15[System-Owned Portion]&amp;Table15[Was Material Ever Previously Lead?]&amp;Table15[Customer-Owned Portion])=(D335&amp;E335&amp;M335)),{0,0,0,1})</f>
        <v>#NAME?</v>
      </c>
    </row>
    <row r="336" spans="1:21" ht="30" x14ac:dyDescent="0.25">
      <c r="A336" s="102" t="s">
        <v>945</v>
      </c>
      <c r="B336" s="96" t="s">
        <v>946</v>
      </c>
      <c r="C336" s="96" t="s">
        <v>523</v>
      </c>
      <c r="D336" s="104" t="s">
        <v>247</v>
      </c>
      <c r="E336" s="117" t="s">
        <v>81</v>
      </c>
      <c r="F336" s="96" t="s">
        <v>81</v>
      </c>
      <c r="G336" s="114">
        <v>1992</v>
      </c>
      <c r="H336" s="113">
        <v>1</v>
      </c>
      <c r="I336" s="117" t="s">
        <v>245</v>
      </c>
      <c r="J336" s="262"/>
      <c r="K336" s="270"/>
      <c r="L336" s="286"/>
      <c r="M336" s="133" t="s">
        <v>247</v>
      </c>
      <c r="N336" s="114">
        <v>1996</v>
      </c>
      <c r="O336" s="114">
        <v>1996</v>
      </c>
      <c r="P336" s="113">
        <v>0.75</v>
      </c>
      <c r="Q336" s="117" t="s">
        <v>245</v>
      </c>
      <c r="R336" s="96"/>
      <c r="S336" s="97"/>
      <c r="T336" s="103"/>
      <c r="U336" s="136" t="e">
        <f ca="1">_xlfn._xlws.FILTER(_xlfn._xlws.FILTER(Table15[],(Table15[System-Owned Portion]&amp;Table15[Was Material Ever Previously Lead?]&amp;Table15[Customer-Owned Portion])=(D336&amp;E336&amp;M336)),{0,0,0,1})</f>
        <v>#NAME?</v>
      </c>
    </row>
    <row r="337" spans="1:21" ht="30" x14ac:dyDescent="0.25">
      <c r="A337" s="102" t="s">
        <v>947</v>
      </c>
      <c r="B337" s="96" t="s">
        <v>948</v>
      </c>
      <c r="C337" s="96" t="s">
        <v>523</v>
      </c>
      <c r="D337" s="104" t="s">
        <v>247</v>
      </c>
      <c r="E337" s="117" t="s">
        <v>81</v>
      </c>
      <c r="F337" s="96" t="s">
        <v>81</v>
      </c>
      <c r="G337" s="114">
        <v>1992</v>
      </c>
      <c r="H337" s="113">
        <v>1</v>
      </c>
      <c r="I337" s="117" t="s">
        <v>245</v>
      </c>
      <c r="J337" s="262"/>
      <c r="K337" s="270"/>
      <c r="L337" s="286"/>
      <c r="M337" s="133" t="s">
        <v>247</v>
      </c>
      <c r="N337" s="114">
        <v>1995</v>
      </c>
      <c r="O337" s="114">
        <v>1995</v>
      </c>
      <c r="P337" s="113">
        <v>0.75</v>
      </c>
      <c r="Q337" s="117" t="s">
        <v>245</v>
      </c>
      <c r="R337" s="96"/>
      <c r="S337" s="97"/>
      <c r="T337" s="103"/>
      <c r="U337" s="136" t="e">
        <f ca="1">_xlfn._xlws.FILTER(_xlfn._xlws.FILTER(Table15[],(Table15[System-Owned Portion]&amp;Table15[Was Material Ever Previously Lead?]&amp;Table15[Customer-Owned Portion])=(D337&amp;E337&amp;M337)),{0,0,0,1})</f>
        <v>#NAME?</v>
      </c>
    </row>
    <row r="338" spans="1:21" ht="30" x14ac:dyDescent="0.25">
      <c r="A338" s="102" t="s">
        <v>949</v>
      </c>
      <c r="B338" s="96" t="s">
        <v>950</v>
      </c>
      <c r="C338" s="96" t="s">
        <v>523</v>
      </c>
      <c r="D338" s="104" t="s">
        <v>247</v>
      </c>
      <c r="E338" s="117" t="s">
        <v>81</v>
      </c>
      <c r="F338" s="96" t="s">
        <v>81</v>
      </c>
      <c r="G338" s="114">
        <v>1992</v>
      </c>
      <c r="H338" s="113">
        <v>1</v>
      </c>
      <c r="I338" s="117" t="s">
        <v>245</v>
      </c>
      <c r="J338" s="262"/>
      <c r="K338" s="270"/>
      <c r="L338" s="286"/>
      <c r="M338" s="133" t="s">
        <v>247</v>
      </c>
      <c r="N338" s="114">
        <v>1995</v>
      </c>
      <c r="O338" s="114">
        <v>1995</v>
      </c>
      <c r="P338" s="113">
        <v>0.75</v>
      </c>
      <c r="Q338" s="117" t="s">
        <v>245</v>
      </c>
      <c r="R338" s="96"/>
      <c r="S338" s="97"/>
      <c r="T338" s="103"/>
      <c r="U338" s="136" t="e">
        <f ca="1">_xlfn._xlws.FILTER(_xlfn._xlws.FILTER(Table15[],(Table15[System-Owned Portion]&amp;Table15[Was Material Ever Previously Lead?]&amp;Table15[Customer-Owned Portion])=(D338&amp;E338&amp;M338)),{0,0,0,1})</f>
        <v>#NAME?</v>
      </c>
    </row>
    <row r="339" spans="1:21" ht="30" x14ac:dyDescent="0.25">
      <c r="A339" s="102" t="s">
        <v>951</v>
      </c>
      <c r="B339" s="96" t="s">
        <v>952</v>
      </c>
      <c r="C339" s="96" t="s">
        <v>523</v>
      </c>
      <c r="D339" s="104" t="s">
        <v>247</v>
      </c>
      <c r="E339" s="117" t="s">
        <v>81</v>
      </c>
      <c r="F339" s="96" t="s">
        <v>81</v>
      </c>
      <c r="G339" s="114">
        <v>1992</v>
      </c>
      <c r="H339" s="113">
        <v>1</v>
      </c>
      <c r="I339" s="117" t="s">
        <v>245</v>
      </c>
      <c r="J339" s="262"/>
      <c r="K339" s="270"/>
      <c r="L339" s="286"/>
      <c r="M339" s="133" t="s">
        <v>247</v>
      </c>
      <c r="N339" s="114">
        <v>1996</v>
      </c>
      <c r="O339" s="114">
        <v>1996</v>
      </c>
      <c r="P339" s="113">
        <v>0.75</v>
      </c>
      <c r="Q339" s="117" t="s">
        <v>245</v>
      </c>
      <c r="R339" s="96"/>
      <c r="S339" s="97"/>
      <c r="T339" s="103"/>
      <c r="U339" s="136" t="e">
        <f ca="1">_xlfn._xlws.FILTER(_xlfn._xlws.FILTER(Table15[],(Table15[System-Owned Portion]&amp;Table15[Was Material Ever Previously Lead?]&amp;Table15[Customer-Owned Portion])=(D339&amp;E339&amp;M339)),{0,0,0,1})</f>
        <v>#NAME?</v>
      </c>
    </row>
    <row r="340" spans="1:21" ht="30" x14ac:dyDescent="0.25">
      <c r="A340" s="102" t="s">
        <v>953</v>
      </c>
      <c r="B340" s="96" t="s">
        <v>954</v>
      </c>
      <c r="C340" s="96" t="s">
        <v>523</v>
      </c>
      <c r="D340" s="104" t="s">
        <v>247</v>
      </c>
      <c r="E340" s="117" t="s">
        <v>81</v>
      </c>
      <c r="F340" s="96" t="s">
        <v>81</v>
      </c>
      <c r="G340" s="114">
        <v>1992</v>
      </c>
      <c r="H340" s="113">
        <v>1</v>
      </c>
      <c r="I340" s="117" t="s">
        <v>245</v>
      </c>
      <c r="J340" s="262"/>
      <c r="K340" s="270"/>
      <c r="L340" s="286"/>
      <c r="M340" s="133" t="s">
        <v>247</v>
      </c>
      <c r="N340" s="114">
        <v>1995</v>
      </c>
      <c r="O340" s="114">
        <v>1995</v>
      </c>
      <c r="P340" s="113">
        <v>0.75</v>
      </c>
      <c r="Q340" s="117" t="s">
        <v>245</v>
      </c>
      <c r="R340" s="96"/>
      <c r="S340" s="97"/>
      <c r="T340" s="103"/>
      <c r="U340" s="136" t="e">
        <f ca="1">_xlfn._xlws.FILTER(_xlfn._xlws.FILTER(Table15[],(Table15[System-Owned Portion]&amp;Table15[Was Material Ever Previously Lead?]&amp;Table15[Customer-Owned Portion])=(D340&amp;E340&amp;M340)),{0,0,0,1})</f>
        <v>#NAME?</v>
      </c>
    </row>
    <row r="341" spans="1:21" ht="30" x14ac:dyDescent="0.25">
      <c r="A341" s="102" t="s">
        <v>955</v>
      </c>
      <c r="B341" s="96" t="s">
        <v>956</v>
      </c>
      <c r="C341" s="96" t="s">
        <v>523</v>
      </c>
      <c r="D341" s="104" t="s">
        <v>247</v>
      </c>
      <c r="E341" s="117" t="s">
        <v>81</v>
      </c>
      <c r="F341" s="96" t="s">
        <v>81</v>
      </c>
      <c r="G341" s="114">
        <v>1992</v>
      </c>
      <c r="H341" s="113">
        <v>1</v>
      </c>
      <c r="I341" s="117" t="s">
        <v>245</v>
      </c>
      <c r="J341" s="262"/>
      <c r="K341" s="270"/>
      <c r="L341" s="286"/>
      <c r="M341" s="133" t="s">
        <v>247</v>
      </c>
      <c r="N341" s="114">
        <v>1996</v>
      </c>
      <c r="O341" s="114">
        <v>1996</v>
      </c>
      <c r="P341" s="113">
        <v>0.75</v>
      </c>
      <c r="Q341" s="117" t="s">
        <v>245</v>
      </c>
      <c r="R341" s="96"/>
      <c r="S341" s="97"/>
      <c r="T341" s="103"/>
      <c r="U341" s="136" t="e">
        <f ca="1">_xlfn._xlws.FILTER(_xlfn._xlws.FILTER(Table15[],(Table15[System-Owned Portion]&amp;Table15[Was Material Ever Previously Lead?]&amp;Table15[Customer-Owned Portion])=(D341&amp;E341&amp;M341)),{0,0,0,1})</f>
        <v>#NAME?</v>
      </c>
    </row>
    <row r="342" spans="1:21" ht="30" x14ac:dyDescent="0.25">
      <c r="A342" s="102" t="s">
        <v>957</v>
      </c>
      <c r="B342" s="96" t="s">
        <v>958</v>
      </c>
      <c r="C342" s="96" t="s">
        <v>523</v>
      </c>
      <c r="D342" s="104" t="s">
        <v>247</v>
      </c>
      <c r="E342" s="117" t="s">
        <v>81</v>
      </c>
      <c r="F342" s="96" t="s">
        <v>81</v>
      </c>
      <c r="G342" s="114">
        <v>1992</v>
      </c>
      <c r="H342" s="113">
        <v>1</v>
      </c>
      <c r="I342" s="117" t="s">
        <v>245</v>
      </c>
      <c r="J342" s="262"/>
      <c r="K342" s="270"/>
      <c r="L342" s="286"/>
      <c r="M342" s="133" t="s">
        <v>247</v>
      </c>
      <c r="N342" s="114">
        <v>1995</v>
      </c>
      <c r="O342" s="114">
        <v>1995</v>
      </c>
      <c r="P342" s="113">
        <v>0.75</v>
      </c>
      <c r="Q342" s="117" t="s">
        <v>245</v>
      </c>
      <c r="R342" s="96"/>
      <c r="S342" s="97"/>
      <c r="T342" s="103"/>
      <c r="U342" s="136" t="e">
        <f ca="1">_xlfn._xlws.FILTER(_xlfn._xlws.FILTER(Table15[],(Table15[System-Owned Portion]&amp;Table15[Was Material Ever Previously Lead?]&amp;Table15[Customer-Owned Portion])=(D342&amp;E342&amp;M342)),{0,0,0,1})</f>
        <v>#NAME?</v>
      </c>
    </row>
    <row r="343" spans="1:21" ht="30" x14ac:dyDescent="0.25">
      <c r="A343" s="102" t="s">
        <v>959</v>
      </c>
      <c r="B343" s="96" t="s">
        <v>960</v>
      </c>
      <c r="C343" s="96" t="s">
        <v>523</v>
      </c>
      <c r="D343" s="104" t="s">
        <v>247</v>
      </c>
      <c r="E343" s="117" t="s">
        <v>81</v>
      </c>
      <c r="F343" s="96" t="s">
        <v>81</v>
      </c>
      <c r="G343" s="114">
        <v>1992</v>
      </c>
      <c r="H343" s="113">
        <v>1</v>
      </c>
      <c r="I343" s="117" t="s">
        <v>245</v>
      </c>
      <c r="J343" s="262"/>
      <c r="K343" s="270"/>
      <c r="L343" s="286"/>
      <c r="M343" s="133" t="s">
        <v>247</v>
      </c>
      <c r="N343" s="114">
        <v>1996</v>
      </c>
      <c r="O343" s="114">
        <v>1996</v>
      </c>
      <c r="P343" s="113">
        <v>0.75</v>
      </c>
      <c r="Q343" s="117" t="s">
        <v>245</v>
      </c>
      <c r="R343" s="96"/>
      <c r="S343" s="97"/>
      <c r="T343" s="103"/>
      <c r="U343" s="136" t="e">
        <f ca="1">_xlfn._xlws.FILTER(_xlfn._xlws.FILTER(Table15[],(Table15[System-Owned Portion]&amp;Table15[Was Material Ever Previously Lead?]&amp;Table15[Customer-Owned Portion])=(D343&amp;E343&amp;M343)),{0,0,0,1})</f>
        <v>#NAME?</v>
      </c>
    </row>
    <row r="344" spans="1:21" ht="30" x14ac:dyDescent="0.25">
      <c r="A344" s="102" t="s">
        <v>961</v>
      </c>
      <c r="B344" s="96" t="s">
        <v>962</v>
      </c>
      <c r="C344" s="96" t="s">
        <v>523</v>
      </c>
      <c r="D344" s="104" t="s">
        <v>247</v>
      </c>
      <c r="E344" s="117" t="s">
        <v>81</v>
      </c>
      <c r="F344" s="96" t="s">
        <v>81</v>
      </c>
      <c r="G344" s="114">
        <v>1992</v>
      </c>
      <c r="H344" s="113">
        <v>1</v>
      </c>
      <c r="I344" s="117" t="s">
        <v>245</v>
      </c>
      <c r="J344" s="262"/>
      <c r="K344" s="270"/>
      <c r="L344" s="286"/>
      <c r="M344" s="133" t="s">
        <v>247</v>
      </c>
      <c r="N344" s="114">
        <v>1996</v>
      </c>
      <c r="O344" s="114">
        <v>1996</v>
      </c>
      <c r="P344" s="113">
        <v>0.75</v>
      </c>
      <c r="Q344" s="117" t="s">
        <v>245</v>
      </c>
      <c r="R344" s="96"/>
      <c r="S344" s="97"/>
      <c r="T344" s="103"/>
      <c r="U344" s="136" t="e">
        <f ca="1">_xlfn._xlws.FILTER(_xlfn._xlws.FILTER(Table15[],(Table15[System-Owned Portion]&amp;Table15[Was Material Ever Previously Lead?]&amp;Table15[Customer-Owned Portion])=(D344&amp;E344&amp;M344)),{0,0,0,1})</f>
        <v>#NAME?</v>
      </c>
    </row>
    <row r="345" spans="1:21" ht="30" x14ac:dyDescent="0.25">
      <c r="A345" s="102" t="s">
        <v>964</v>
      </c>
      <c r="B345" s="96" t="s">
        <v>965</v>
      </c>
      <c r="C345" s="96" t="s">
        <v>963</v>
      </c>
      <c r="D345" s="104" t="s">
        <v>247</v>
      </c>
      <c r="E345" s="117" t="s">
        <v>81</v>
      </c>
      <c r="F345" s="96" t="s">
        <v>81</v>
      </c>
      <c r="G345" s="114">
        <v>1992</v>
      </c>
      <c r="H345" s="113">
        <v>1</v>
      </c>
      <c r="I345" s="117" t="s">
        <v>245</v>
      </c>
      <c r="J345" s="262"/>
      <c r="K345" s="270"/>
      <c r="L345" s="286"/>
      <c r="M345" s="133" t="s">
        <v>247</v>
      </c>
      <c r="N345" s="114">
        <v>1990</v>
      </c>
      <c r="O345" s="114">
        <v>1990</v>
      </c>
      <c r="P345" s="113">
        <v>0.75</v>
      </c>
      <c r="Q345" s="117" t="s">
        <v>245</v>
      </c>
      <c r="R345" s="96"/>
      <c r="S345" s="97"/>
      <c r="T345" s="103"/>
      <c r="U345" s="136" t="e">
        <f ca="1">_xlfn._xlws.FILTER(_xlfn._xlws.FILTER(Table15[],(Table15[System-Owned Portion]&amp;Table15[Was Material Ever Previously Lead?]&amp;Table15[Customer-Owned Portion])=(D345&amp;E345&amp;M345)),{0,0,0,1})</f>
        <v>#NAME?</v>
      </c>
    </row>
    <row r="346" spans="1:21" ht="30" x14ac:dyDescent="0.25">
      <c r="A346" s="102" t="s">
        <v>966</v>
      </c>
      <c r="B346" s="96" t="s">
        <v>967</v>
      </c>
      <c r="C346" s="96" t="s">
        <v>963</v>
      </c>
      <c r="D346" s="104" t="s">
        <v>247</v>
      </c>
      <c r="E346" s="117" t="s">
        <v>81</v>
      </c>
      <c r="F346" s="96" t="s">
        <v>81</v>
      </c>
      <c r="G346" s="114">
        <v>1992</v>
      </c>
      <c r="H346" s="113">
        <v>1</v>
      </c>
      <c r="I346" s="117" t="s">
        <v>245</v>
      </c>
      <c r="J346" s="262"/>
      <c r="K346" s="270"/>
      <c r="L346" s="286"/>
      <c r="M346" s="133" t="s">
        <v>247</v>
      </c>
      <c r="N346" s="114">
        <v>1989</v>
      </c>
      <c r="O346" s="114">
        <v>1989</v>
      </c>
      <c r="P346" s="113">
        <v>0.75</v>
      </c>
      <c r="Q346" s="117" t="s">
        <v>245</v>
      </c>
      <c r="R346" s="96"/>
      <c r="S346" s="97"/>
      <c r="T346" s="103"/>
      <c r="U346" s="136" t="e">
        <f ca="1">_xlfn._xlws.FILTER(_xlfn._xlws.FILTER(Table15[],(Table15[System-Owned Portion]&amp;Table15[Was Material Ever Previously Lead?]&amp;Table15[Customer-Owned Portion])=(D346&amp;E346&amp;M346)),{0,0,0,1})</f>
        <v>#NAME?</v>
      </c>
    </row>
    <row r="347" spans="1:21" ht="30" x14ac:dyDescent="0.25">
      <c r="A347" s="102" t="s">
        <v>968</v>
      </c>
      <c r="B347" s="96" t="s">
        <v>969</v>
      </c>
      <c r="C347" s="96" t="s">
        <v>963</v>
      </c>
      <c r="D347" s="104" t="s">
        <v>247</v>
      </c>
      <c r="E347" s="117" t="s">
        <v>81</v>
      </c>
      <c r="F347" s="96" t="s">
        <v>81</v>
      </c>
      <c r="G347" s="114">
        <v>1992</v>
      </c>
      <c r="H347" s="113">
        <v>1</v>
      </c>
      <c r="I347" s="117" t="s">
        <v>245</v>
      </c>
      <c r="J347" s="262"/>
      <c r="K347" s="270"/>
      <c r="L347" s="286"/>
      <c r="M347" s="133" t="s">
        <v>247</v>
      </c>
      <c r="N347" s="114">
        <v>1989</v>
      </c>
      <c r="O347" s="114">
        <v>1989</v>
      </c>
      <c r="P347" s="113">
        <v>0.75</v>
      </c>
      <c r="Q347" s="117" t="s">
        <v>245</v>
      </c>
      <c r="R347" s="96"/>
      <c r="S347" s="97"/>
      <c r="T347" s="103"/>
      <c r="U347" s="136" t="e">
        <f ca="1">_xlfn._xlws.FILTER(_xlfn._xlws.FILTER(Table15[],(Table15[System-Owned Portion]&amp;Table15[Was Material Ever Previously Lead?]&amp;Table15[Customer-Owned Portion])=(D347&amp;E347&amp;M347)),{0,0,0,1})</f>
        <v>#NAME?</v>
      </c>
    </row>
    <row r="348" spans="1:21" ht="30" x14ac:dyDescent="0.25">
      <c r="A348" s="102" t="s">
        <v>970</v>
      </c>
      <c r="B348" s="96" t="s">
        <v>971</v>
      </c>
      <c r="C348" s="96" t="s">
        <v>963</v>
      </c>
      <c r="D348" s="104" t="s">
        <v>247</v>
      </c>
      <c r="E348" s="117" t="s">
        <v>81</v>
      </c>
      <c r="F348" s="96" t="s">
        <v>81</v>
      </c>
      <c r="G348" s="114">
        <v>1992</v>
      </c>
      <c r="H348" s="113">
        <v>1</v>
      </c>
      <c r="I348" s="117" t="s">
        <v>245</v>
      </c>
      <c r="J348" s="262"/>
      <c r="K348" s="270"/>
      <c r="L348" s="286"/>
      <c r="M348" s="133" t="s">
        <v>247</v>
      </c>
      <c r="N348" s="114">
        <v>1991</v>
      </c>
      <c r="O348" s="114">
        <v>1991</v>
      </c>
      <c r="P348" s="113">
        <v>0.75</v>
      </c>
      <c r="Q348" s="117" t="s">
        <v>245</v>
      </c>
      <c r="R348" s="96"/>
      <c r="S348" s="97"/>
      <c r="T348" s="103"/>
      <c r="U348" s="136" t="e">
        <f ca="1">_xlfn._xlws.FILTER(_xlfn._xlws.FILTER(Table15[],(Table15[System-Owned Portion]&amp;Table15[Was Material Ever Previously Lead?]&amp;Table15[Customer-Owned Portion])=(D348&amp;E348&amp;M348)),{0,0,0,1})</f>
        <v>#NAME?</v>
      </c>
    </row>
    <row r="349" spans="1:21" ht="30" x14ac:dyDescent="0.25">
      <c r="A349" s="102" t="s">
        <v>972</v>
      </c>
      <c r="B349" s="96" t="s">
        <v>973</v>
      </c>
      <c r="C349" s="96" t="s">
        <v>963</v>
      </c>
      <c r="D349" s="104" t="s">
        <v>247</v>
      </c>
      <c r="E349" s="117" t="s">
        <v>81</v>
      </c>
      <c r="F349" s="96" t="s">
        <v>81</v>
      </c>
      <c r="G349" s="114">
        <v>1992</v>
      </c>
      <c r="H349" s="113">
        <v>1</v>
      </c>
      <c r="I349" s="117" t="s">
        <v>245</v>
      </c>
      <c r="J349" s="262"/>
      <c r="K349" s="270"/>
      <c r="L349" s="286"/>
      <c r="M349" s="133" t="s">
        <v>247</v>
      </c>
      <c r="N349" s="114">
        <v>1992</v>
      </c>
      <c r="O349" s="114">
        <v>1992</v>
      </c>
      <c r="P349" s="113">
        <v>0.75</v>
      </c>
      <c r="Q349" s="117" t="s">
        <v>245</v>
      </c>
      <c r="R349" s="96"/>
      <c r="S349" s="97"/>
      <c r="T349" s="103"/>
      <c r="U349" s="136" t="e">
        <f ca="1">_xlfn._xlws.FILTER(_xlfn._xlws.FILTER(Table15[],(Table15[System-Owned Portion]&amp;Table15[Was Material Ever Previously Lead?]&amp;Table15[Customer-Owned Portion])=(D349&amp;E349&amp;M349)),{0,0,0,1})</f>
        <v>#NAME?</v>
      </c>
    </row>
    <row r="350" spans="1:21" ht="30" x14ac:dyDescent="0.25">
      <c r="A350" s="102" t="s">
        <v>974</v>
      </c>
      <c r="B350" s="96" t="s">
        <v>975</v>
      </c>
      <c r="C350" s="96" t="s">
        <v>963</v>
      </c>
      <c r="D350" s="104" t="s">
        <v>247</v>
      </c>
      <c r="E350" s="117" t="s">
        <v>81</v>
      </c>
      <c r="F350" s="96" t="s">
        <v>81</v>
      </c>
      <c r="G350" s="114">
        <v>1992</v>
      </c>
      <c r="H350" s="113">
        <v>1</v>
      </c>
      <c r="I350" s="117" t="s">
        <v>245</v>
      </c>
      <c r="J350" s="262"/>
      <c r="K350" s="270"/>
      <c r="L350" s="286"/>
      <c r="M350" s="133" t="s">
        <v>247</v>
      </c>
      <c r="N350" s="114">
        <v>1990</v>
      </c>
      <c r="O350" s="114">
        <v>1990</v>
      </c>
      <c r="P350" s="113">
        <v>0.75</v>
      </c>
      <c r="Q350" s="117" t="s">
        <v>245</v>
      </c>
      <c r="R350" s="96"/>
      <c r="S350" s="97"/>
      <c r="T350" s="103"/>
      <c r="U350" s="136" t="e">
        <f ca="1">_xlfn._xlws.FILTER(_xlfn._xlws.FILTER(Table15[],(Table15[System-Owned Portion]&amp;Table15[Was Material Ever Previously Lead?]&amp;Table15[Customer-Owned Portion])=(D350&amp;E350&amp;M350)),{0,0,0,1})</f>
        <v>#NAME?</v>
      </c>
    </row>
    <row r="351" spans="1:21" ht="30" x14ac:dyDescent="0.25">
      <c r="A351" s="102" t="s">
        <v>976</v>
      </c>
      <c r="B351" s="96" t="s">
        <v>977</v>
      </c>
      <c r="C351" s="96" t="s">
        <v>963</v>
      </c>
      <c r="D351" s="104" t="s">
        <v>247</v>
      </c>
      <c r="E351" s="117" t="s">
        <v>81</v>
      </c>
      <c r="F351" s="96" t="s">
        <v>81</v>
      </c>
      <c r="G351" s="114">
        <v>1992</v>
      </c>
      <c r="H351" s="113">
        <v>1</v>
      </c>
      <c r="I351" s="117" t="s">
        <v>245</v>
      </c>
      <c r="J351" s="262"/>
      <c r="K351" s="270"/>
      <c r="L351" s="286"/>
      <c r="M351" s="133" t="s">
        <v>247</v>
      </c>
      <c r="N351" s="114">
        <v>1991</v>
      </c>
      <c r="O351" s="114">
        <v>1991</v>
      </c>
      <c r="P351" s="113">
        <v>0.75</v>
      </c>
      <c r="Q351" s="117" t="s">
        <v>245</v>
      </c>
      <c r="R351" s="96"/>
      <c r="S351" s="97"/>
      <c r="T351" s="103"/>
      <c r="U351" s="136" t="e">
        <f ca="1">_xlfn._xlws.FILTER(_xlfn._xlws.FILTER(Table15[],(Table15[System-Owned Portion]&amp;Table15[Was Material Ever Previously Lead?]&amp;Table15[Customer-Owned Portion])=(D351&amp;E351&amp;M351)),{0,0,0,1})</f>
        <v>#NAME?</v>
      </c>
    </row>
    <row r="352" spans="1:21" ht="30" x14ac:dyDescent="0.25">
      <c r="A352" s="102" t="s">
        <v>978</v>
      </c>
      <c r="B352" s="96" t="s">
        <v>979</v>
      </c>
      <c r="C352" s="96" t="s">
        <v>963</v>
      </c>
      <c r="D352" s="104" t="s">
        <v>247</v>
      </c>
      <c r="E352" s="117" t="s">
        <v>81</v>
      </c>
      <c r="F352" s="96" t="s">
        <v>81</v>
      </c>
      <c r="G352" s="114">
        <v>1992</v>
      </c>
      <c r="H352" s="113">
        <v>1</v>
      </c>
      <c r="I352" s="117" t="s">
        <v>245</v>
      </c>
      <c r="J352" s="262"/>
      <c r="K352" s="270"/>
      <c r="L352" s="286"/>
      <c r="M352" s="133" t="s">
        <v>247</v>
      </c>
      <c r="N352" s="114">
        <v>1990</v>
      </c>
      <c r="O352" s="114">
        <v>1990</v>
      </c>
      <c r="P352" s="113">
        <v>0.75</v>
      </c>
      <c r="Q352" s="117" t="s">
        <v>245</v>
      </c>
      <c r="R352" s="96"/>
      <c r="S352" s="97"/>
      <c r="T352" s="103"/>
      <c r="U352" s="136" t="e">
        <f ca="1">_xlfn._xlws.FILTER(_xlfn._xlws.FILTER(Table15[],(Table15[System-Owned Portion]&amp;Table15[Was Material Ever Previously Lead?]&amp;Table15[Customer-Owned Portion])=(D352&amp;E352&amp;M352)),{0,0,0,1})</f>
        <v>#NAME?</v>
      </c>
    </row>
    <row r="353" spans="1:21" ht="30" x14ac:dyDescent="0.25">
      <c r="A353" s="102" t="s">
        <v>980</v>
      </c>
      <c r="B353" s="96" t="s">
        <v>981</v>
      </c>
      <c r="C353" s="96" t="s">
        <v>963</v>
      </c>
      <c r="D353" s="104" t="s">
        <v>247</v>
      </c>
      <c r="E353" s="117" t="s">
        <v>81</v>
      </c>
      <c r="F353" s="96" t="s">
        <v>81</v>
      </c>
      <c r="G353" s="114">
        <v>1992</v>
      </c>
      <c r="H353" s="113">
        <v>1</v>
      </c>
      <c r="I353" s="117" t="s">
        <v>245</v>
      </c>
      <c r="J353" s="262"/>
      <c r="K353" s="270"/>
      <c r="L353" s="286"/>
      <c r="M353" s="133" t="s">
        <v>247</v>
      </c>
      <c r="N353" s="114">
        <v>1990</v>
      </c>
      <c r="O353" s="114">
        <v>1990</v>
      </c>
      <c r="P353" s="113">
        <v>0.75</v>
      </c>
      <c r="Q353" s="117" t="s">
        <v>245</v>
      </c>
      <c r="R353" s="96"/>
      <c r="S353" s="97"/>
      <c r="T353" s="103"/>
      <c r="U353" s="136" t="e">
        <f ca="1">_xlfn._xlws.FILTER(_xlfn._xlws.FILTER(Table15[],(Table15[System-Owned Portion]&amp;Table15[Was Material Ever Previously Lead?]&amp;Table15[Customer-Owned Portion])=(D353&amp;E353&amp;M353)),{0,0,0,1})</f>
        <v>#NAME?</v>
      </c>
    </row>
    <row r="354" spans="1:21" ht="30" x14ac:dyDescent="0.25">
      <c r="A354" s="102" t="s">
        <v>982</v>
      </c>
      <c r="B354" s="96" t="s">
        <v>983</v>
      </c>
      <c r="C354" s="96" t="s">
        <v>963</v>
      </c>
      <c r="D354" s="104" t="s">
        <v>247</v>
      </c>
      <c r="E354" s="117" t="s">
        <v>81</v>
      </c>
      <c r="F354" s="96" t="s">
        <v>81</v>
      </c>
      <c r="G354" s="114">
        <v>1992</v>
      </c>
      <c r="H354" s="113">
        <v>1</v>
      </c>
      <c r="I354" s="117" t="s">
        <v>245</v>
      </c>
      <c r="J354" s="262"/>
      <c r="K354" s="270"/>
      <c r="L354" s="286"/>
      <c r="M354" s="133" t="s">
        <v>247</v>
      </c>
      <c r="N354" s="114">
        <v>1990</v>
      </c>
      <c r="O354" s="114">
        <v>1990</v>
      </c>
      <c r="P354" s="113">
        <v>0.75</v>
      </c>
      <c r="Q354" s="117" t="s">
        <v>245</v>
      </c>
      <c r="R354" s="96"/>
      <c r="S354" s="97"/>
      <c r="T354" s="103"/>
      <c r="U354" s="136" t="e">
        <f ca="1">_xlfn._xlws.FILTER(_xlfn._xlws.FILTER(Table15[],(Table15[System-Owned Portion]&amp;Table15[Was Material Ever Previously Lead?]&amp;Table15[Customer-Owned Portion])=(D354&amp;E354&amp;M354)),{0,0,0,1})</f>
        <v>#NAME?</v>
      </c>
    </row>
    <row r="355" spans="1:21" ht="30" x14ac:dyDescent="0.25">
      <c r="A355" s="102" t="s">
        <v>984</v>
      </c>
      <c r="B355" s="96" t="s">
        <v>985</v>
      </c>
      <c r="C355" s="96" t="s">
        <v>963</v>
      </c>
      <c r="D355" s="104" t="s">
        <v>247</v>
      </c>
      <c r="E355" s="117" t="s">
        <v>81</v>
      </c>
      <c r="F355" s="96" t="s">
        <v>81</v>
      </c>
      <c r="G355" s="114">
        <v>1992</v>
      </c>
      <c r="H355" s="113">
        <v>1</v>
      </c>
      <c r="I355" s="117" t="s">
        <v>245</v>
      </c>
      <c r="J355" s="262"/>
      <c r="K355" s="270"/>
      <c r="L355" s="286"/>
      <c r="M355" s="133" t="s">
        <v>247</v>
      </c>
      <c r="N355" s="114">
        <v>1990</v>
      </c>
      <c r="O355" s="114">
        <v>1990</v>
      </c>
      <c r="P355" s="113">
        <v>0.75</v>
      </c>
      <c r="Q355" s="117" t="s">
        <v>245</v>
      </c>
      <c r="R355" s="96"/>
      <c r="S355" s="97"/>
      <c r="T355" s="103"/>
      <c r="U355" s="136" t="e">
        <f ca="1">_xlfn._xlws.FILTER(_xlfn._xlws.FILTER(Table15[],(Table15[System-Owned Portion]&amp;Table15[Was Material Ever Previously Lead?]&amp;Table15[Customer-Owned Portion])=(D355&amp;E355&amp;M355)),{0,0,0,1})</f>
        <v>#NAME?</v>
      </c>
    </row>
    <row r="356" spans="1:21" ht="30" x14ac:dyDescent="0.25">
      <c r="A356" s="102" t="s">
        <v>986</v>
      </c>
      <c r="B356" s="96" t="s">
        <v>987</v>
      </c>
      <c r="C356" s="96" t="s">
        <v>963</v>
      </c>
      <c r="D356" s="104" t="s">
        <v>247</v>
      </c>
      <c r="E356" s="117" t="s">
        <v>81</v>
      </c>
      <c r="F356" s="96" t="s">
        <v>81</v>
      </c>
      <c r="G356" s="114">
        <v>1992</v>
      </c>
      <c r="H356" s="113">
        <v>1</v>
      </c>
      <c r="I356" s="117" t="s">
        <v>245</v>
      </c>
      <c r="J356" s="262"/>
      <c r="K356" s="270"/>
      <c r="L356" s="286"/>
      <c r="M356" s="133" t="s">
        <v>247</v>
      </c>
      <c r="N356" s="114">
        <v>1991</v>
      </c>
      <c r="O356" s="114">
        <v>1991</v>
      </c>
      <c r="P356" s="113">
        <v>0.75</v>
      </c>
      <c r="Q356" s="117" t="s">
        <v>245</v>
      </c>
      <c r="R356" s="96"/>
      <c r="S356" s="97"/>
      <c r="T356" s="103"/>
      <c r="U356" s="136" t="e">
        <f ca="1">_xlfn._xlws.FILTER(_xlfn._xlws.FILTER(Table15[],(Table15[System-Owned Portion]&amp;Table15[Was Material Ever Previously Lead?]&amp;Table15[Customer-Owned Portion])=(D356&amp;E356&amp;M356)),{0,0,0,1})</f>
        <v>#NAME?</v>
      </c>
    </row>
    <row r="357" spans="1:21" ht="30" x14ac:dyDescent="0.25">
      <c r="A357" s="102" t="s">
        <v>988</v>
      </c>
      <c r="B357" s="96" t="s">
        <v>989</v>
      </c>
      <c r="C357" s="96" t="s">
        <v>963</v>
      </c>
      <c r="D357" s="104" t="s">
        <v>247</v>
      </c>
      <c r="E357" s="117" t="s">
        <v>81</v>
      </c>
      <c r="F357" s="96" t="s">
        <v>81</v>
      </c>
      <c r="G357" s="114">
        <v>1992</v>
      </c>
      <c r="H357" s="113">
        <v>1</v>
      </c>
      <c r="I357" s="117" t="s">
        <v>245</v>
      </c>
      <c r="J357" s="262"/>
      <c r="K357" s="270"/>
      <c r="L357" s="286"/>
      <c r="M357" s="133" t="s">
        <v>247</v>
      </c>
      <c r="N357" s="114">
        <v>1990</v>
      </c>
      <c r="O357" s="114">
        <v>1990</v>
      </c>
      <c r="P357" s="113">
        <v>0.75</v>
      </c>
      <c r="Q357" s="117" t="s">
        <v>245</v>
      </c>
      <c r="R357" s="96"/>
      <c r="S357" s="97"/>
      <c r="T357" s="103"/>
      <c r="U357" s="136" t="e">
        <f ca="1">_xlfn._xlws.FILTER(_xlfn._xlws.FILTER(Table15[],(Table15[System-Owned Portion]&amp;Table15[Was Material Ever Previously Lead?]&amp;Table15[Customer-Owned Portion])=(D357&amp;E357&amp;M357)),{0,0,0,1})</f>
        <v>#NAME?</v>
      </c>
    </row>
    <row r="358" spans="1:21" ht="30" x14ac:dyDescent="0.25">
      <c r="A358" s="102" t="s">
        <v>990</v>
      </c>
      <c r="B358" s="96" t="s">
        <v>991</v>
      </c>
      <c r="C358" s="96" t="s">
        <v>963</v>
      </c>
      <c r="D358" s="104" t="s">
        <v>247</v>
      </c>
      <c r="E358" s="117" t="s">
        <v>81</v>
      </c>
      <c r="F358" s="96" t="s">
        <v>81</v>
      </c>
      <c r="G358" s="114">
        <v>1992</v>
      </c>
      <c r="H358" s="113">
        <v>1</v>
      </c>
      <c r="I358" s="117" t="s">
        <v>245</v>
      </c>
      <c r="J358" s="262"/>
      <c r="K358" s="270"/>
      <c r="L358" s="286"/>
      <c r="M358" s="133" t="s">
        <v>247</v>
      </c>
      <c r="N358" s="114">
        <v>1990</v>
      </c>
      <c r="O358" s="114">
        <v>1990</v>
      </c>
      <c r="P358" s="113">
        <v>0.75</v>
      </c>
      <c r="Q358" s="117" t="s">
        <v>245</v>
      </c>
      <c r="R358" s="96"/>
      <c r="S358" s="97"/>
      <c r="T358" s="103"/>
      <c r="U358" s="136" t="e">
        <f ca="1">_xlfn._xlws.FILTER(_xlfn._xlws.FILTER(Table15[],(Table15[System-Owned Portion]&amp;Table15[Was Material Ever Previously Lead?]&amp;Table15[Customer-Owned Portion])=(D358&amp;E358&amp;M358)),{0,0,0,1})</f>
        <v>#NAME?</v>
      </c>
    </row>
    <row r="359" spans="1:21" ht="30" x14ac:dyDescent="0.25">
      <c r="A359" s="102" t="s">
        <v>992</v>
      </c>
      <c r="B359" s="96" t="s">
        <v>993</v>
      </c>
      <c r="C359" s="96" t="s">
        <v>963</v>
      </c>
      <c r="D359" s="104" t="s">
        <v>247</v>
      </c>
      <c r="E359" s="117" t="s">
        <v>81</v>
      </c>
      <c r="F359" s="96" t="s">
        <v>81</v>
      </c>
      <c r="G359" s="114">
        <v>1992</v>
      </c>
      <c r="H359" s="113">
        <v>1</v>
      </c>
      <c r="I359" s="117" t="s">
        <v>245</v>
      </c>
      <c r="J359" s="262"/>
      <c r="K359" s="270"/>
      <c r="L359" s="286"/>
      <c r="M359" s="133" t="s">
        <v>247</v>
      </c>
      <c r="N359" s="114">
        <v>1993</v>
      </c>
      <c r="O359" s="114">
        <v>1993</v>
      </c>
      <c r="P359" s="113">
        <v>0.75</v>
      </c>
      <c r="Q359" s="117" t="s">
        <v>245</v>
      </c>
      <c r="R359" s="96"/>
      <c r="S359" s="97"/>
      <c r="T359" s="103"/>
      <c r="U359" s="136" t="e">
        <f ca="1">_xlfn._xlws.FILTER(_xlfn._xlws.FILTER(Table15[],(Table15[System-Owned Portion]&amp;Table15[Was Material Ever Previously Lead?]&amp;Table15[Customer-Owned Portion])=(D359&amp;E359&amp;M359)),{0,0,0,1})</f>
        <v>#NAME?</v>
      </c>
    </row>
    <row r="360" spans="1:21" ht="30" x14ac:dyDescent="0.25">
      <c r="A360" s="102" t="s">
        <v>994</v>
      </c>
      <c r="B360" s="96" t="s">
        <v>995</v>
      </c>
      <c r="C360" s="96" t="s">
        <v>963</v>
      </c>
      <c r="D360" s="104" t="s">
        <v>247</v>
      </c>
      <c r="E360" s="117" t="s">
        <v>81</v>
      </c>
      <c r="F360" s="96" t="s">
        <v>81</v>
      </c>
      <c r="G360" s="114">
        <v>1992</v>
      </c>
      <c r="H360" s="113">
        <v>1</v>
      </c>
      <c r="I360" s="117" t="s">
        <v>245</v>
      </c>
      <c r="J360" s="262"/>
      <c r="K360" s="270"/>
      <c r="L360" s="286"/>
      <c r="M360" s="133" t="s">
        <v>247</v>
      </c>
      <c r="N360" s="114">
        <v>1990</v>
      </c>
      <c r="O360" s="114">
        <v>1990</v>
      </c>
      <c r="P360" s="113">
        <v>0.75</v>
      </c>
      <c r="Q360" s="117" t="s">
        <v>245</v>
      </c>
      <c r="R360" s="96"/>
      <c r="S360" s="97"/>
      <c r="T360" s="103"/>
      <c r="U360" s="136" t="e">
        <f ca="1">_xlfn._xlws.FILTER(_xlfn._xlws.FILTER(Table15[],(Table15[System-Owned Portion]&amp;Table15[Was Material Ever Previously Lead?]&amp;Table15[Customer-Owned Portion])=(D360&amp;E360&amp;M360)),{0,0,0,1})</f>
        <v>#NAME?</v>
      </c>
    </row>
    <row r="361" spans="1:21" ht="30" x14ac:dyDescent="0.25">
      <c r="A361" s="102" t="s">
        <v>996</v>
      </c>
      <c r="B361" s="96" t="s">
        <v>997</v>
      </c>
      <c r="C361" s="96" t="s">
        <v>963</v>
      </c>
      <c r="D361" s="104" t="s">
        <v>247</v>
      </c>
      <c r="E361" s="117" t="s">
        <v>81</v>
      </c>
      <c r="F361" s="96" t="s">
        <v>81</v>
      </c>
      <c r="G361" s="114">
        <v>1992</v>
      </c>
      <c r="H361" s="113">
        <v>1</v>
      </c>
      <c r="I361" s="117" t="s">
        <v>245</v>
      </c>
      <c r="J361" s="262"/>
      <c r="K361" s="270"/>
      <c r="L361" s="286"/>
      <c r="M361" s="133" t="s">
        <v>247</v>
      </c>
      <c r="N361" s="114">
        <v>1991</v>
      </c>
      <c r="O361" s="114">
        <v>1991</v>
      </c>
      <c r="P361" s="113">
        <v>0.75</v>
      </c>
      <c r="Q361" s="117" t="s">
        <v>245</v>
      </c>
      <c r="R361" s="96"/>
      <c r="S361" s="97"/>
      <c r="T361" s="103"/>
      <c r="U361" s="136" t="e">
        <f ca="1">_xlfn._xlws.FILTER(_xlfn._xlws.FILTER(Table15[],(Table15[System-Owned Portion]&amp;Table15[Was Material Ever Previously Lead?]&amp;Table15[Customer-Owned Portion])=(D361&amp;E361&amp;M361)),{0,0,0,1})</f>
        <v>#NAME?</v>
      </c>
    </row>
    <row r="362" spans="1:21" ht="30" x14ac:dyDescent="0.25">
      <c r="A362" s="102" t="s">
        <v>998</v>
      </c>
      <c r="B362" s="96" t="s">
        <v>999</v>
      </c>
      <c r="C362" s="96" t="s">
        <v>963</v>
      </c>
      <c r="D362" s="104" t="s">
        <v>247</v>
      </c>
      <c r="E362" s="117" t="s">
        <v>81</v>
      </c>
      <c r="F362" s="96" t="s">
        <v>81</v>
      </c>
      <c r="G362" s="114">
        <v>1992</v>
      </c>
      <c r="H362" s="113">
        <v>1</v>
      </c>
      <c r="I362" s="117" t="s">
        <v>245</v>
      </c>
      <c r="J362" s="262"/>
      <c r="K362" s="270"/>
      <c r="L362" s="286"/>
      <c r="M362" s="133" t="s">
        <v>247</v>
      </c>
      <c r="N362" s="114">
        <v>1990</v>
      </c>
      <c r="O362" s="114">
        <v>1990</v>
      </c>
      <c r="P362" s="113">
        <v>0.75</v>
      </c>
      <c r="Q362" s="117" t="s">
        <v>245</v>
      </c>
      <c r="R362" s="96"/>
      <c r="S362" s="97"/>
      <c r="T362" s="103"/>
      <c r="U362" s="136" t="e">
        <f ca="1">_xlfn._xlws.FILTER(_xlfn._xlws.FILTER(Table15[],(Table15[System-Owned Portion]&amp;Table15[Was Material Ever Previously Lead?]&amp;Table15[Customer-Owned Portion])=(D362&amp;E362&amp;M362)),{0,0,0,1})</f>
        <v>#NAME?</v>
      </c>
    </row>
    <row r="363" spans="1:21" ht="30" x14ac:dyDescent="0.25">
      <c r="A363" s="102" t="s">
        <v>1000</v>
      </c>
      <c r="B363" s="96" t="s">
        <v>1001</v>
      </c>
      <c r="C363" s="96" t="s">
        <v>963</v>
      </c>
      <c r="D363" s="104" t="s">
        <v>247</v>
      </c>
      <c r="E363" s="117" t="s">
        <v>81</v>
      </c>
      <c r="F363" s="96" t="s">
        <v>81</v>
      </c>
      <c r="G363" s="114">
        <v>1992</v>
      </c>
      <c r="H363" s="113">
        <v>1</v>
      </c>
      <c r="I363" s="117" t="s">
        <v>245</v>
      </c>
      <c r="J363" s="262"/>
      <c r="K363" s="270"/>
      <c r="L363" s="286"/>
      <c r="M363" s="133" t="s">
        <v>247</v>
      </c>
      <c r="N363" s="114">
        <v>1990</v>
      </c>
      <c r="O363" s="114">
        <v>1990</v>
      </c>
      <c r="P363" s="113">
        <v>0.75</v>
      </c>
      <c r="Q363" s="117" t="s">
        <v>245</v>
      </c>
      <c r="R363" s="96"/>
      <c r="S363" s="97"/>
      <c r="T363" s="103"/>
      <c r="U363" s="136" t="e">
        <f ca="1">_xlfn._xlws.FILTER(_xlfn._xlws.FILTER(Table15[],(Table15[System-Owned Portion]&amp;Table15[Was Material Ever Previously Lead?]&amp;Table15[Customer-Owned Portion])=(D363&amp;E363&amp;M363)),{0,0,0,1})</f>
        <v>#NAME?</v>
      </c>
    </row>
    <row r="364" spans="1:21" ht="30" x14ac:dyDescent="0.25">
      <c r="A364" s="102" t="s">
        <v>1002</v>
      </c>
      <c r="B364" s="96" t="s">
        <v>1003</v>
      </c>
      <c r="C364" s="96" t="s">
        <v>963</v>
      </c>
      <c r="D364" s="104" t="s">
        <v>247</v>
      </c>
      <c r="E364" s="117" t="s">
        <v>81</v>
      </c>
      <c r="F364" s="96" t="s">
        <v>81</v>
      </c>
      <c r="G364" s="114">
        <v>1992</v>
      </c>
      <c r="H364" s="113">
        <v>1</v>
      </c>
      <c r="I364" s="117" t="s">
        <v>245</v>
      </c>
      <c r="J364" s="262"/>
      <c r="K364" s="270"/>
      <c r="L364" s="286"/>
      <c r="M364" s="133" t="s">
        <v>247</v>
      </c>
      <c r="N364" s="114">
        <v>1990</v>
      </c>
      <c r="O364" s="114">
        <v>1990</v>
      </c>
      <c r="P364" s="113">
        <v>0.75</v>
      </c>
      <c r="Q364" s="117" t="s">
        <v>245</v>
      </c>
      <c r="R364" s="96"/>
      <c r="S364" s="97"/>
      <c r="T364" s="103"/>
      <c r="U364" s="136" t="e">
        <f ca="1">_xlfn._xlws.FILTER(_xlfn._xlws.FILTER(Table15[],(Table15[System-Owned Portion]&amp;Table15[Was Material Ever Previously Lead?]&amp;Table15[Customer-Owned Portion])=(D364&amp;E364&amp;M364)),{0,0,0,1})</f>
        <v>#NAME?</v>
      </c>
    </row>
    <row r="365" spans="1:21" ht="30" x14ac:dyDescent="0.25">
      <c r="A365" s="102" t="s">
        <v>1004</v>
      </c>
      <c r="B365" s="96" t="s">
        <v>1005</v>
      </c>
      <c r="C365" s="96" t="s">
        <v>963</v>
      </c>
      <c r="D365" s="104" t="s">
        <v>247</v>
      </c>
      <c r="E365" s="117" t="s">
        <v>81</v>
      </c>
      <c r="F365" s="96" t="s">
        <v>81</v>
      </c>
      <c r="G365" s="114">
        <v>1992</v>
      </c>
      <c r="H365" s="113">
        <v>1</v>
      </c>
      <c r="I365" s="117" t="s">
        <v>245</v>
      </c>
      <c r="J365" s="262"/>
      <c r="K365" s="270"/>
      <c r="L365" s="286"/>
      <c r="M365" s="133" t="s">
        <v>247</v>
      </c>
      <c r="N365" s="114">
        <v>1991</v>
      </c>
      <c r="O365" s="114">
        <v>1991</v>
      </c>
      <c r="P365" s="113">
        <v>0.75</v>
      </c>
      <c r="Q365" s="117" t="s">
        <v>245</v>
      </c>
      <c r="R365" s="96"/>
      <c r="S365" s="97"/>
      <c r="T365" s="103"/>
      <c r="U365" s="136" t="e">
        <f ca="1">_xlfn._xlws.FILTER(_xlfn._xlws.FILTER(Table15[],(Table15[System-Owned Portion]&amp;Table15[Was Material Ever Previously Lead?]&amp;Table15[Customer-Owned Portion])=(D365&amp;E365&amp;M365)),{0,0,0,1})</f>
        <v>#NAME?</v>
      </c>
    </row>
    <row r="366" spans="1:21" ht="30" x14ac:dyDescent="0.25">
      <c r="A366" s="102" t="s">
        <v>1006</v>
      </c>
      <c r="B366" s="96" t="s">
        <v>1007</v>
      </c>
      <c r="C366" s="96" t="s">
        <v>963</v>
      </c>
      <c r="D366" s="104" t="s">
        <v>247</v>
      </c>
      <c r="E366" s="117" t="s">
        <v>81</v>
      </c>
      <c r="F366" s="96" t="s">
        <v>81</v>
      </c>
      <c r="G366" s="114">
        <v>1992</v>
      </c>
      <c r="H366" s="113">
        <v>1</v>
      </c>
      <c r="I366" s="117" t="s">
        <v>245</v>
      </c>
      <c r="J366" s="262"/>
      <c r="K366" s="270"/>
      <c r="L366" s="286"/>
      <c r="M366" s="133" t="s">
        <v>247</v>
      </c>
      <c r="N366" s="114">
        <v>1990</v>
      </c>
      <c r="O366" s="114">
        <v>1990</v>
      </c>
      <c r="P366" s="113">
        <v>0.75</v>
      </c>
      <c r="Q366" s="117" t="s">
        <v>245</v>
      </c>
      <c r="R366" s="96"/>
      <c r="S366" s="97"/>
      <c r="T366" s="103"/>
      <c r="U366" s="136" t="e">
        <f ca="1">_xlfn._xlws.FILTER(_xlfn._xlws.FILTER(Table15[],(Table15[System-Owned Portion]&amp;Table15[Was Material Ever Previously Lead?]&amp;Table15[Customer-Owned Portion])=(D366&amp;E366&amp;M366)),{0,0,0,1})</f>
        <v>#NAME?</v>
      </c>
    </row>
    <row r="367" spans="1:21" ht="30" x14ac:dyDescent="0.25">
      <c r="A367" s="102" t="s">
        <v>1008</v>
      </c>
      <c r="B367" s="96" t="s">
        <v>1009</v>
      </c>
      <c r="C367" s="96" t="s">
        <v>963</v>
      </c>
      <c r="D367" s="104" t="s">
        <v>247</v>
      </c>
      <c r="E367" s="117" t="s">
        <v>81</v>
      </c>
      <c r="F367" s="96" t="s">
        <v>81</v>
      </c>
      <c r="G367" s="114">
        <v>1992</v>
      </c>
      <c r="H367" s="113">
        <v>1</v>
      </c>
      <c r="I367" s="117" t="s">
        <v>245</v>
      </c>
      <c r="J367" s="262"/>
      <c r="K367" s="270"/>
      <c r="L367" s="286"/>
      <c r="M367" s="133" t="s">
        <v>247</v>
      </c>
      <c r="N367" s="114">
        <v>1992</v>
      </c>
      <c r="O367" s="114">
        <v>1992</v>
      </c>
      <c r="P367" s="113">
        <v>0.75</v>
      </c>
      <c r="Q367" s="117" t="s">
        <v>245</v>
      </c>
      <c r="R367" s="96"/>
      <c r="S367" s="97"/>
      <c r="T367" s="103"/>
      <c r="U367" s="136" t="e">
        <f ca="1">_xlfn._xlws.FILTER(_xlfn._xlws.FILTER(Table15[],(Table15[System-Owned Portion]&amp;Table15[Was Material Ever Previously Lead?]&amp;Table15[Customer-Owned Portion])=(D367&amp;E367&amp;M367)),{0,0,0,1})</f>
        <v>#NAME?</v>
      </c>
    </row>
    <row r="368" spans="1:21" ht="30" x14ac:dyDescent="0.25">
      <c r="A368" s="102" t="s">
        <v>1010</v>
      </c>
      <c r="B368" s="96" t="s">
        <v>1011</v>
      </c>
      <c r="C368" s="96" t="s">
        <v>963</v>
      </c>
      <c r="D368" s="104" t="s">
        <v>247</v>
      </c>
      <c r="E368" s="117" t="s">
        <v>81</v>
      </c>
      <c r="F368" s="96" t="s">
        <v>81</v>
      </c>
      <c r="G368" s="114">
        <v>1992</v>
      </c>
      <c r="H368" s="113">
        <v>1</v>
      </c>
      <c r="I368" s="117" t="s">
        <v>245</v>
      </c>
      <c r="J368" s="262"/>
      <c r="K368" s="270"/>
      <c r="L368" s="286"/>
      <c r="M368" s="133" t="s">
        <v>247</v>
      </c>
      <c r="N368" s="114">
        <v>1991</v>
      </c>
      <c r="O368" s="114">
        <v>1991</v>
      </c>
      <c r="P368" s="113">
        <v>0.75</v>
      </c>
      <c r="Q368" s="117" t="s">
        <v>245</v>
      </c>
      <c r="R368" s="96"/>
      <c r="S368" s="97"/>
      <c r="T368" s="103"/>
      <c r="U368" s="136" t="e">
        <f ca="1">_xlfn._xlws.FILTER(_xlfn._xlws.FILTER(Table15[],(Table15[System-Owned Portion]&amp;Table15[Was Material Ever Previously Lead?]&amp;Table15[Customer-Owned Portion])=(D368&amp;E368&amp;M368)),{0,0,0,1})</f>
        <v>#NAME?</v>
      </c>
    </row>
    <row r="369" spans="1:21" ht="30" x14ac:dyDescent="0.25">
      <c r="A369" s="102" t="s">
        <v>1012</v>
      </c>
      <c r="B369" s="96" t="s">
        <v>1013</v>
      </c>
      <c r="C369" s="96" t="s">
        <v>963</v>
      </c>
      <c r="D369" s="104" t="s">
        <v>247</v>
      </c>
      <c r="E369" s="117" t="s">
        <v>81</v>
      </c>
      <c r="F369" s="96" t="s">
        <v>81</v>
      </c>
      <c r="G369" s="114">
        <v>1992</v>
      </c>
      <c r="H369" s="113">
        <v>1</v>
      </c>
      <c r="I369" s="117" t="s">
        <v>245</v>
      </c>
      <c r="J369" s="262"/>
      <c r="K369" s="270"/>
      <c r="L369" s="286"/>
      <c r="M369" s="133" t="s">
        <v>247</v>
      </c>
      <c r="N369" s="114">
        <v>1992</v>
      </c>
      <c r="O369" s="114">
        <v>1992</v>
      </c>
      <c r="P369" s="113">
        <v>0.75</v>
      </c>
      <c r="Q369" s="117" t="s">
        <v>245</v>
      </c>
      <c r="R369" s="96"/>
      <c r="S369" s="97"/>
      <c r="T369" s="103"/>
      <c r="U369" s="136" t="e">
        <f ca="1">_xlfn._xlws.FILTER(_xlfn._xlws.FILTER(Table15[],(Table15[System-Owned Portion]&amp;Table15[Was Material Ever Previously Lead?]&amp;Table15[Customer-Owned Portion])=(D369&amp;E369&amp;M369)),{0,0,0,1})</f>
        <v>#NAME?</v>
      </c>
    </row>
    <row r="370" spans="1:21" ht="30" x14ac:dyDescent="0.25">
      <c r="A370" s="102" t="s">
        <v>1014</v>
      </c>
      <c r="B370" s="96" t="s">
        <v>1015</v>
      </c>
      <c r="C370" s="96" t="s">
        <v>963</v>
      </c>
      <c r="D370" s="104" t="s">
        <v>247</v>
      </c>
      <c r="E370" s="117" t="s">
        <v>81</v>
      </c>
      <c r="F370" s="96" t="s">
        <v>81</v>
      </c>
      <c r="G370" s="114">
        <v>1992</v>
      </c>
      <c r="H370" s="113">
        <v>1</v>
      </c>
      <c r="I370" s="117" t="s">
        <v>245</v>
      </c>
      <c r="J370" s="262"/>
      <c r="K370" s="270"/>
      <c r="L370" s="286"/>
      <c r="M370" s="133" t="s">
        <v>247</v>
      </c>
      <c r="N370" s="114">
        <v>1991</v>
      </c>
      <c r="O370" s="114">
        <v>1991</v>
      </c>
      <c r="P370" s="113">
        <v>0.75</v>
      </c>
      <c r="Q370" s="117" t="s">
        <v>245</v>
      </c>
      <c r="R370" s="96"/>
      <c r="S370" s="97"/>
      <c r="T370" s="103"/>
      <c r="U370" s="136" t="e">
        <f ca="1">_xlfn._xlws.FILTER(_xlfn._xlws.FILTER(Table15[],(Table15[System-Owned Portion]&amp;Table15[Was Material Ever Previously Lead?]&amp;Table15[Customer-Owned Portion])=(D370&amp;E370&amp;M370)),{0,0,0,1})</f>
        <v>#NAME?</v>
      </c>
    </row>
    <row r="371" spans="1:21" ht="30" x14ac:dyDescent="0.25">
      <c r="A371" s="102" t="s">
        <v>1016</v>
      </c>
      <c r="B371" s="96" t="s">
        <v>1017</v>
      </c>
      <c r="C371" s="96" t="s">
        <v>963</v>
      </c>
      <c r="D371" s="104" t="s">
        <v>247</v>
      </c>
      <c r="E371" s="117" t="s">
        <v>81</v>
      </c>
      <c r="F371" s="96" t="s">
        <v>81</v>
      </c>
      <c r="G371" s="114">
        <v>1992</v>
      </c>
      <c r="H371" s="113">
        <v>1</v>
      </c>
      <c r="I371" s="117" t="s">
        <v>245</v>
      </c>
      <c r="J371" s="262"/>
      <c r="K371" s="270"/>
      <c r="L371" s="286"/>
      <c r="M371" s="133" t="s">
        <v>247</v>
      </c>
      <c r="N371" s="114">
        <v>1989</v>
      </c>
      <c r="O371" s="114">
        <v>1989</v>
      </c>
      <c r="P371" s="113">
        <v>0.75</v>
      </c>
      <c r="Q371" s="117" t="s">
        <v>245</v>
      </c>
      <c r="R371" s="96"/>
      <c r="S371" s="97"/>
      <c r="T371" s="103"/>
      <c r="U371" s="136" t="e">
        <f ca="1">_xlfn._xlws.FILTER(_xlfn._xlws.FILTER(Table15[],(Table15[System-Owned Portion]&amp;Table15[Was Material Ever Previously Lead?]&amp;Table15[Customer-Owned Portion])=(D371&amp;E371&amp;M371)),{0,0,0,1})</f>
        <v>#NAME?</v>
      </c>
    </row>
    <row r="372" spans="1:21" ht="30" x14ac:dyDescent="0.25">
      <c r="A372" s="102" t="s">
        <v>1018</v>
      </c>
      <c r="B372" s="96" t="s">
        <v>1019</v>
      </c>
      <c r="C372" s="96" t="s">
        <v>963</v>
      </c>
      <c r="D372" s="104" t="s">
        <v>247</v>
      </c>
      <c r="E372" s="117" t="s">
        <v>81</v>
      </c>
      <c r="F372" s="96" t="s">
        <v>81</v>
      </c>
      <c r="G372" s="114">
        <v>1992</v>
      </c>
      <c r="H372" s="113">
        <v>1</v>
      </c>
      <c r="I372" s="117" t="s">
        <v>245</v>
      </c>
      <c r="J372" s="262"/>
      <c r="K372" s="270"/>
      <c r="L372" s="286"/>
      <c r="M372" s="133" t="s">
        <v>247</v>
      </c>
      <c r="N372" s="114">
        <v>1990</v>
      </c>
      <c r="O372" s="114">
        <v>1990</v>
      </c>
      <c r="P372" s="113">
        <v>0.75</v>
      </c>
      <c r="Q372" s="117" t="s">
        <v>245</v>
      </c>
      <c r="R372" s="96"/>
      <c r="S372" s="97"/>
      <c r="T372" s="103"/>
      <c r="U372" s="136" t="e">
        <f ca="1">_xlfn._xlws.FILTER(_xlfn._xlws.FILTER(Table15[],(Table15[System-Owned Portion]&amp;Table15[Was Material Ever Previously Lead?]&amp;Table15[Customer-Owned Portion])=(D372&amp;E372&amp;M372)),{0,0,0,1})</f>
        <v>#NAME?</v>
      </c>
    </row>
    <row r="373" spans="1:21" ht="30" x14ac:dyDescent="0.25">
      <c r="A373" s="102" t="s">
        <v>1020</v>
      </c>
      <c r="B373" s="96" t="s">
        <v>1021</v>
      </c>
      <c r="C373" s="96" t="s">
        <v>963</v>
      </c>
      <c r="D373" s="104" t="s">
        <v>247</v>
      </c>
      <c r="E373" s="117" t="s">
        <v>81</v>
      </c>
      <c r="F373" s="96" t="s">
        <v>81</v>
      </c>
      <c r="G373" s="114">
        <v>1992</v>
      </c>
      <c r="H373" s="113">
        <v>1</v>
      </c>
      <c r="I373" s="117" t="s">
        <v>245</v>
      </c>
      <c r="J373" s="262"/>
      <c r="K373" s="270"/>
      <c r="L373" s="286"/>
      <c r="M373" s="133" t="s">
        <v>247</v>
      </c>
      <c r="N373" s="114">
        <v>1990</v>
      </c>
      <c r="O373" s="114">
        <v>1990</v>
      </c>
      <c r="P373" s="113">
        <v>0.75</v>
      </c>
      <c r="Q373" s="117" t="s">
        <v>245</v>
      </c>
      <c r="R373" s="96"/>
      <c r="S373" s="97"/>
      <c r="T373" s="103"/>
      <c r="U373" s="136" t="e">
        <f ca="1">_xlfn._xlws.FILTER(_xlfn._xlws.FILTER(Table15[],(Table15[System-Owned Portion]&amp;Table15[Was Material Ever Previously Lead?]&amp;Table15[Customer-Owned Portion])=(D373&amp;E373&amp;M373)),{0,0,0,1})</f>
        <v>#NAME?</v>
      </c>
    </row>
    <row r="374" spans="1:21" ht="30" x14ac:dyDescent="0.25">
      <c r="A374" s="102" t="s">
        <v>1022</v>
      </c>
      <c r="B374" s="96" t="s">
        <v>1023</v>
      </c>
      <c r="C374" s="96" t="s">
        <v>963</v>
      </c>
      <c r="D374" s="104" t="s">
        <v>247</v>
      </c>
      <c r="E374" s="117" t="s">
        <v>81</v>
      </c>
      <c r="F374" s="96" t="s">
        <v>81</v>
      </c>
      <c r="G374" s="114">
        <v>1992</v>
      </c>
      <c r="H374" s="113">
        <v>1</v>
      </c>
      <c r="I374" s="117" t="s">
        <v>245</v>
      </c>
      <c r="J374" s="262"/>
      <c r="K374" s="270"/>
      <c r="L374" s="286"/>
      <c r="M374" s="133" t="s">
        <v>247</v>
      </c>
      <c r="N374" s="114">
        <v>1989</v>
      </c>
      <c r="O374" s="114">
        <v>1989</v>
      </c>
      <c r="P374" s="113">
        <v>0.75</v>
      </c>
      <c r="Q374" s="117" t="s">
        <v>245</v>
      </c>
      <c r="R374" s="96"/>
      <c r="S374" s="97"/>
      <c r="T374" s="103"/>
      <c r="U374" s="136" t="e">
        <f ca="1">_xlfn._xlws.FILTER(_xlfn._xlws.FILTER(Table15[],(Table15[System-Owned Portion]&amp;Table15[Was Material Ever Previously Lead?]&amp;Table15[Customer-Owned Portion])=(D374&amp;E374&amp;M374)),{0,0,0,1})</f>
        <v>#NAME?</v>
      </c>
    </row>
    <row r="375" spans="1:21" ht="30" x14ac:dyDescent="0.25">
      <c r="A375" s="102" t="s">
        <v>1024</v>
      </c>
      <c r="B375" s="96" t="s">
        <v>1025</v>
      </c>
      <c r="C375" s="96" t="s">
        <v>963</v>
      </c>
      <c r="D375" s="104" t="s">
        <v>247</v>
      </c>
      <c r="E375" s="117" t="s">
        <v>81</v>
      </c>
      <c r="F375" s="96" t="s">
        <v>81</v>
      </c>
      <c r="G375" s="114">
        <v>1992</v>
      </c>
      <c r="H375" s="113">
        <v>1</v>
      </c>
      <c r="I375" s="117" t="s">
        <v>245</v>
      </c>
      <c r="J375" s="262"/>
      <c r="K375" s="270"/>
      <c r="L375" s="286"/>
      <c r="M375" s="133" t="s">
        <v>247</v>
      </c>
      <c r="N375" s="114">
        <v>1990</v>
      </c>
      <c r="O375" s="114">
        <v>1990</v>
      </c>
      <c r="P375" s="113">
        <v>0.75</v>
      </c>
      <c r="Q375" s="117" t="s">
        <v>245</v>
      </c>
      <c r="R375" s="96"/>
      <c r="S375" s="97"/>
      <c r="T375" s="103"/>
      <c r="U375" s="136" t="e">
        <f ca="1">_xlfn._xlws.FILTER(_xlfn._xlws.FILTER(Table15[],(Table15[System-Owned Portion]&amp;Table15[Was Material Ever Previously Lead?]&amp;Table15[Customer-Owned Portion])=(D375&amp;E375&amp;M375)),{0,0,0,1})</f>
        <v>#NAME?</v>
      </c>
    </row>
    <row r="376" spans="1:21" ht="30" x14ac:dyDescent="0.25">
      <c r="A376" s="102" t="s">
        <v>1026</v>
      </c>
      <c r="B376" s="96" t="s">
        <v>1027</v>
      </c>
      <c r="C376" s="96" t="s">
        <v>963</v>
      </c>
      <c r="D376" s="104" t="s">
        <v>247</v>
      </c>
      <c r="E376" s="117" t="s">
        <v>81</v>
      </c>
      <c r="F376" s="96" t="s">
        <v>81</v>
      </c>
      <c r="G376" s="114">
        <v>1992</v>
      </c>
      <c r="H376" s="113">
        <v>1</v>
      </c>
      <c r="I376" s="117" t="s">
        <v>245</v>
      </c>
      <c r="J376" s="262"/>
      <c r="K376" s="270"/>
      <c r="L376" s="286"/>
      <c r="M376" s="133" t="s">
        <v>247</v>
      </c>
      <c r="N376" s="114">
        <v>1990</v>
      </c>
      <c r="O376" s="114">
        <v>1990</v>
      </c>
      <c r="P376" s="113">
        <v>0.75</v>
      </c>
      <c r="Q376" s="117" t="s">
        <v>245</v>
      </c>
      <c r="R376" s="96"/>
      <c r="S376" s="97"/>
      <c r="T376" s="103"/>
      <c r="U376" s="136" t="e">
        <f ca="1">_xlfn._xlws.FILTER(_xlfn._xlws.FILTER(Table15[],(Table15[System-Owned Portion]&amp;Table15[Was Material Ever Previously Lead?]&amp;Table15[Customer-Owned Portion])=(D376&amp;E376&amp;M376)),{0,0,0,1})</f>
        <v>#NAME?</v>
      </c>
    </row>
    <row r="377" spans="1:21" ht="30" x14ac:dyDescent="0.25">
      <c r="A377" s="102" t="s">
        <v>1028</v>
      </c>
      <c r="B377" s="96" t="s">
        <v>1029</v>
      </c>
      <c r="C377" s="96" t="s">
        <v>963</v>
      </c>
      <c r="D377" s="104" t="s">
        <v>247</v>
      </c>
      <c r="E377" s="117" t="s">
        <v>81</v>
      </c>
      <c r="F377" s="96" t="s">
        <v>81</v>
      </c>
      <c r="G377" s="114">
        <v>1992</v>
      </c>
      <c r="H377" s="113">
        <v>1</v>
      </c>
      <c r="I377" s="117" t="s">
        <v>245</v>
      </c>
      <c r="J377" s="262"/>
      <c r="K377" s="270"/>
      <c r="L377" s="286"/>
      <c r="M377" s="133" t="s">
        <v>247</v>
      </c>
      <c r="N377" s="114">
        <v>1990</v>
      </c>
      <c r="O377" s="114">
        <v>1990</v>
      </c>
      <c r="P377" s="113">
        <v>0.75</v>
      </c>
      <c r="Q377" s="117" t="s">
        <v>245</v>
      </c>
      <c r="R377" s="96"/>
      <c r="S377" s="97"/>
      <c r="T377" s="103"/>
      <c r="U377" s="136" t="e">
        <f ca="1">_xlfn._xlws.FILTER(_xlfn._xlws.FILTER(Table15[],(Table15[System-Owned Portion]&amp;Table15[Was Material Ever Previously Lead?]&amp;Table15[Customer-Owned Portion])=(D377&amp;E377&amp;M377)),{0,0,0,1})</f>
        <v>#NAME?</v>
      </c>
    </row>
    <row r="378" spans="1:21" ht="30" x14ac:dyDescent="0.25">
      <c r="A378" s="102" t="s">
        <v>1030</v>
      </c>
      <c r="B378" s="96" t="s">
        <v>1031</v>
      </c>
      <c r="C378" s="96" t="s">
        <v>963</v>
      </c>
      <c r="D378" s="104" t="s">
        <v>247</v>
      </c>
      <c r="E378" s="117" t="s">
        <v>81</v>
      </c>
      <c r="F378" s="96" t="s">
        <v>81</v>
      </c>
      <c r="G378" s="114">
        <v>1992</v>
      </c>
      <c r="H378" s="113">
        <v>1</v>
      </c>
      <c r="I378" s="117" t="s">
        <v>245</v>
      </c>
      <c r="J378" s="262"/>
      <c r="K378" s="270"/>
      <c r="L378" s="286"/>
      <c r="M378" s="133" t="s">
        <v>247</v>
      </c>
      <c r="N378" s="114">
        <v>1991</v>
      </c>
      <c r="O378" s="114">
        <v>1991</v>
      </c>
      <c r="P378" s="113">
        <v>0.75</v>
      </c>
      <c r="Q378" s="117" t="s">
        <v>245</v>
      </c>
      <c r="R378" s="96"/>
      <c r="S378" s="97"/>
      <c r="T378" s="103"/>
      <c r="U378" s="136" t="e">
        <f ca="1">_xlfn._xlws.FILTER(_xlfn._xlws.FILTER(Table15[],(Table15[System-Owned Portion]&amp;Table15[Was Material Ever Previously Lead?]&amp;Table15[Customer-Owned Portion])=(D378&amp;E378&amp;M378)),{0,0,0,1})</f>
        <v>#NAME?</v>
      </c>
    </row>
    <row r="379" spans="1:21" ht="30" x14ac:dyDescent="0.25">
      <c r="A379" s="102" t="s">
        <v>1032</v>
      </c>
      <c r="B379" s="96" t="s">
        <v>1033</v>
      </c>
      <c r="C379" s="96" t="s">
        <v>963</v>
      </c>
      <c r="D379" s="104" t="s">
        <v>247</v>
      </c>
      <c r="E379" s="117" t="s">
        <v>81</v>
      </c>
      <c r="F379" s="96" t="s">
        <v>81</v>
      </c>
      <c r="G379" s="114">
        <v>1992</v>
      </c>
      <c r="H379" s="113">
        <v>1</v>
      </c>
      <c r="I379" s="117" t="s">
        <v>245</v>
      </c>
      <c r="J379" s="262"/>
      <c r="K379" s="270"/>
      <c r="L379" s="286"/>
      <c r="M379" s="133" t="s">
        <v>247</v>
      </c>
      <c r="N379" s="114">
        <v>1990</v>
      </c>
      <c r="O379" s="114">
        <v>1990</v>
      </c>
      <c r="P379" s="113">
        <v>0.75</v>
      </c>
      <c r="Q379" s="117" t="s">
        <v>245</v>
      </c>
      <c r="R379" s="96"/>
      <c r="S379" s="97"/>
      <c r="T379" s="103"/>
      <c r="U379" s="136" t="e">
        <f ca="1">_xlfn._xlws.FILTER(_xlfn._xlws.FILTER(Table15[],(Table15[System-Owned Portion]&amp;Table15[Was Material Ever Previously Lead?]&amp;Table15[Customer-Owned Portion])=(D379&amp;E379&amp;M379)),{0,0,0,1})</f>
        <v>#NAME?</v>
      </c>
    </row>
    <row r="380" spans="1:21" ht="30" x14ac:dyDescent="0.25">
      <c r="A380" s="102" t="s">
        <v>1034</v>
      </c>
      <c r="B380" s="96" t="s">
        <v>1035</v>
      </c>
      <c r="C380" s="96" t="s">
        <v>963</v>
      </c>
      <c r="D380" s="104" t="s">
        <v>247</v>
      </c>
      <c r="E380" s="117" t="s">
        <v>81</v>
      </c>
      <c r="F380" s="96" t="s">
        <v>81</v>
      </c>
      <c r="G380" s="114">
        <v>1992</v>
      </c>
      <c r="H380" s="113">
        <v>1</v>
      </c>
      <c r="I380" s="117" t="s">
        <v>245</v>
      </c>
      <c r="J380" s="262"/>
      <c r="K380" s="270"/>
      <c r="L380" s="286"/>
      <c r="M380" s="133" t="s">
        <v>247</v>
      </c>
      <c r="N380" s="114">
        <v>1992</v>
      </c>
      <c r="O380" s="114">
        <v>1992</v>
      </c>
      <c r="P380" s="113">
        <v>0.75</v>
      </c>
      <c r="Q380" s="117" t="s">
        <v>245</v>
      </c>
      <c r="R380" s="96"/>
      <c r="S380" s="97"/>
      <c r="T380" s="103"/>
      <c r="U380" s="136" t="e">
        <f ca="1">_xlfn._xlws.FILTER(_xlfn._xlws.FILTER(Table15[],(Table15[System-Owned Portion]&amp;Table15[Was Material Ever Previously Lead?]&amp;Table15[Customer-Owned Portion])=(D380&amp;E380&amp;M380)),{0,0,0,1})</f>
        <v>#NAME?</v>
      </c>
    </row>
    <row r="381" spans="1:21" ht="30" x14ac:dyDescent="0.25">
      <c r="A381" s="102" t="s">
        <v>1036</v>
      </c>
      <c r="B381" s="96" t="s">
        <v>1037</v>
      </c>
      <c r="C381" s="96" t="s">
        <v>963</v>
      </c>
      <c r="D381" s="104" t="s">
        <v>247</v>
      </c>
      <c r="E381" s="117" t="s">
        <v>81</v>
      </c>
      <c r="F381" s="96" t="s">
        <v>81</v>
      </c>
      <c r="G381" s="114">
        <v>1992</v>
      </c>
      <c r="H381" s="113">
        <v>1</v>
      </c>
      <c r="I381" s="117" t="s">
        <v>245</v>
      </c>
      <c r="J381" s="262"/>
      <c r="K381" s="270"/>
      <c r="L381" s="286"/>
      <c r="M381" s="133" t="s">
        <v>247</v>
      </c>
      <c r="N381" s="114">
        <v>1990</v>
      </c>
      <c r="O381" s="114">
        <v>1990</v>
      </c>
      <c r="P381" s="113">
        <v>0.75</v>
      </c>
      <c r="Q381" s="117" t="s">
        <v>245</v>
      </c>
      <c r="R381" s="96"/>
      <c r="S381" s="97"/>
      <c r="T381" s="103"/>
      <c r="U381" s="136" t="e">
        <f ca="1">_xlfn._xlws.FILTER(_xlfn._xlws.FILTER(Table15[],(Table15[System-Owned Portion]&amp;Table15[Was Material Ever Previously Lead?]&amp;Table15[Customer-Owned Portion])=(D381&amp;E381&amp;M381)),{0,0,0,1})</f>
        <v>#NAME?</v>
      </c>
    </row>
    <row r="382" spans="1:21" ht="30" x14ac:dyDescent="0.25">
      <c r="A382" s="102" t="s">
        <v>1038</v>
      </c>
      <c r="B382" s="96" t="s">
        <v>1039</v>
      </c>
      <c r="C382" s="96" t="s">
        <v>963</v>
      </c>
      <c r="D382" s="104" t="s">
        <v>247</v>
      </c>
      <c r="E382" s="117" t="s">
        <v>81</v>
      </c>
      <c r="F382" s="96" t="s">
        <v>81</v>
      </c>
      <c r="G382" s="114">
        <v>1992</v>
      </c>
      <c r="H382" s="113">
        <v>1</v>
      </c>
      <c r="I382" s="117" t="s">
        <v>245</v>
      </c>
      <c r="J382" s="262"/>
      <c r="K382" s="270"/>
      <c r="L382" s="286"/>
      <c r="M382" s="133" t="s">
        <v>247</v>
      </c>
      <c r="N382" s="114">
        <v>1991</v>
      </c>
      <c r="O382" s="114">
        <v>1991</v>
      </c>
      <c r="P382" s="113">
        <v>0.75</v>
      </c>
      <c r="Q382" s="117" t="s">
        <v>245</v>
      </c>
      <c r="R382" s="96"/>
      <c r="S382" s="97"/>
      <c r="T382" s="103"/>
      <c r="U382" s="136" t="e">
        <f ca="1">_xlfn._xlws.FILTER(_xlfn._xlws.FILTER(Table15[],(Table15[System-Owned Portion]&amp;Table15[Was Material Ever Previously Lead?]&amp;Table15[Customer-Owned Portion])=(D382&amp;E382&amp;M382)),{0,0,0,1})</f>
        <v>#NAME?</v>
      </c>
    </row>
    <row r="383" spans="1:21" ht="30" x14ac:dyDescent="0.25">
      <c r="A383" s="102" t="s">
        <v>1040</v>
      </c>
      <c r="B383" s="96" t="s">
        <v>1041</v>
      </c>
      <c r="C383" s="96" t="s">
        <v>963</v>
      </c>
      <c r="D383" s="104" t="s">
        <v>247</v>
      </c>
      <c r="E383" s="117" t="s">
        <v>81</v>
      </c>
      <c r="F383" s="96" t="s">
        <v>81</v>
      </c>
      <c r="G383" s="114">
        <v>1992</v>
      </c>
      <c r="H383" s="113">
        <v>1</v>
      </c>
      <c r="I383" s="117" t="s">
        <v>245</v>
      </c>
      <c r="J383" s="262"/>
      <c r="K383" s="270"/>
      <c r="L383" s="286"/>
      <c r="M383" s="133" t="s">
        <v>247</v>
      </c>
      <c r="N383" s="114">
        <v>1990</v>
      </c>
      <c r="O383" s="114">
        <v>1990</v>
      </c>
      <c r="P383" s="113">
        <v>0.75</v>
      </c>
      <c r="Q383" s="117" t="s">
        <v>245</v>
      </c>
      <c r="R383" s="96"/>
      <c r="S383" s="97"/>
      <c r="T383" s="103"/>
      <c r="U383" s="136" t="e">
        <f ca="1">_xlfn._xlws.FILTER(_xlfn._xlws.FILTER(Table15[],(Table15[System-Owned Portion]&amp;Table15[Was Material Ever Previously Lead?]&amp;Table15[Customer-Owned Portion])=(D383&amp;E383&amp;M383)),{0,0,0,1})</f>
        <v>#NAME?</v>
      </c>
    </row>
    <row r="384" spans="1:21" ht="30" x14ac:dyDescent="0.25">
      <c r="A384" s="102" t="s">
        <v>1042</v>
      </c>
      <c r="B384" s="96" t="s">
        <v>1043</v>
      </c>
      <c r="C384" s="96" t="s">
        <v>963</v>
      </c>
      <c r="D384" s="104" t="s">
        <v>247</v>
      </c>
      <c r="E384" s="117" t="s">
        <v>81</v>
      </c>
      <c r="F384" s="96" t="s">
        <v>81</v>
      </c>
      <c r="G384" s="114">
        <v>1992</v>
      </c>
      <c r="H384" s="113">
        <v>1</v>
      </c>
      <c r="I384" s="117" t="s">
        <v>245</v>
      </c>
      <c r="J384" s="262"/>
      <c r="K384" s="270"/>
      <c r="L384" s="286"/>
      <c r="M384" s="133" t="s">
        <v>247</v>
      </c>
      <c r="N384" s="114">
        <v>1990</v>
      </c>
      <c r="O384" s="114">
        <v>1990</v>
      </c>
      <c r="P384" s="113">
        <v>0.75</v>
      </c>
      <c r="Q384" s="117" t="s">
        <v>245</v>
      </c>
      <c r="R384" s="96"/>
      <c r="S384" s="97"/>
      <c r="T384" s="103"/>
      <c r="U384" s="136" t="e">
        <f ca="1">_xlfn._xlws.FILTER(_xlfn._xlws.FILTER(Table15[],(Table15[System-Owned Portion]&amp;Table15[Was Material Ever Previously Lead?]&amp;Table15[Customer-Owned Portion])=(D384&amp;E384&amp;M384)),{0,0,0,1})</f>
        <v>#NAME?</v>
      </c>
    </row>
    <row r="385" spans="1:21" ht="30" x14ac:dyDescent="0.25">
      <c r="A385" s="102" t="s">
        <v>1044</v>
      </c>
      <c r="B385" s="96" t="s">
        <v>1045</v>
      </c>
      <c r="C385" s="96" t="s">
        <v>963</v>
      </c>
      <c r="D385" s="104" t="s">
        <v>247</v>
      </c>
      <c r="E385" s="117" t="s">
        <v>81</v>
      </c>
      <c r="F385" s="96" t="s">
        <v>81</v>
      </c>
      <c r="G385" s="114">
        <v>1992</v>
      </c>
      <c r="H385" s="113">
        <v>1</v>
      </c>
      <c r="I385" s="117" t="s">
        <v>245</v>
      </c>
      <c r="J385" s="262"/>
      <c r="K385" s="270"/>
      <c r="L385" s="286"/>
      <c r="M385" s="133" t="s">
        <v>247</v>
      </c>
      <c r="N385" s="114">
        <v>1990</v>
      </c>
      <c r="O385" s="114">
        <v>1990</v>
      </c>
      <c r="P385" s="113">
        <v>0.75</v>
      </c>
      <c r="Q385" s="117" t="s">
        <v>245</v>
      </c>
      <c r="R385" s="96"/>
      <c r="S385" s="97"/>
      <c r="T385" s="103"/>
      <c r="U385" s="136" t="e">
        <f ca="1">_xlfn._xlws.FILTER(_xlfn._xlws.FILTER(Table15[],(Table15[System-Owned Portion]&amp;Table15[Was Material Ever Previously Lead?]&amp;Table15[Customer-Owned Portion])=(D385&amp;E385&amp;M385)),{0,0,0,1})</f>
        <v>#NAME?</v>
      </c>
    </row>
    <row r="386" spans="1:21" ht="30" x14ac:dyDescent="0.25">
      <c r="A386" s="102" t="s">
        <v>1046</v>
      </c>
      <c r="B386" s="96" t="s">
        <v>1047</v>
      </c>
      <c r="C386" s="96" t="s">
        <v>963</v>
      </c>
      <c r="D386" s="104" t="s">
        <v>247</v>
      </c>
      <c r="E386" s="117" t="s">
        <v>81</v>
      </c>
      <c r="F386" s="96" t="s">
        <v>81</v>
      </c>
      <c r="G386" s="114">
        <v>1992</v>
      </c>
      <c r="H386" s="113">
        <v>1</v>
      </c>
      <c r="I386" s="117" t="s">
        <v>245</v>
      </c>
      <c r="J386" s="262"/>
      <c r="K386" s="270"/>
      <c r="L386" s="286"/>
      <c r="M386" s="133" t="s">
        <v>247</v>
      </c>
      <c r="N386" s="114">
        <v>1990</v>
      </c>
      <c r="O386" s="114">
        <v>1990</v>
      </c>
      <c r="P386" s="113">
        <v>0.75</v>
      </c>
      <c r="Q386" s="117" t="s">
        <v>245</v>
      </c>
      <c r="R386" s="96"/>
      <c r="S386" s="97"/>
      <c r="T386" s="103"/>
      <c r="U386" s="136" t="e">
        <f ca="1">_xlfn._xlws.FILTER(_xlfn._xlws.FILTER(Table15[],(Table15[System-Owned Portion]&amp;Table15[Was Material Ever Previously Lead?]&amp;Table15[Customer-Owned Portion])=(D386&amp;E386&amp;M386)),{0,0,0,1})</f>
        <v>#NAME?</v>
      </c>
    </row>
    <row r="387" spans="1:21" ht="30" x14ac:dyDescent="0.25">
      <c r="A387" s="102" t="s">
        <v>1048</v>
      </c>
      <c r="B387" s="96" t="s">
        <v>1049</v>
      </c>
      <c r="C387" s="96" t="s">
        <v>963</v>
      </c>
      <c r="D387" s="104" t="s">
        <v>247</v>
      </c>
      <c r="E387" s="117" t="s">
        <v>81</v>
      </c>
      <c r="F387" s="96" t="s">
        <v>81</v>
      </c>
      <c r="G387" s="114">
        <v>1992</v>
      </c>
      <c r="H387" s="113">
        <v>1</v>
      </c>
      <c r="I387" s="117" t="s">
        <v>245</v>
      </c>
      <c r="J387" s="262"/>
      <c r="K387" s="270"/>
      <c r="L387" s="286"/>
      <c r="M387" s="133" t="s">
        <v>247</v>
      </c>
      <c r="N387" s="114">
        <v>1990</v>
      </c>
      <c r="O387" s="114">
        <v>1990</v>
      </c>
      <c r="P387" s="113">
        <v>0.75</v>
      </c>
      <c r="Q387" s="117" t="s">
        <v>245</v>
      </c>
      <c r="R387" s="96"/>
      <c r="S387" s="97"/>
      <c r="T387" s="103"/>
      <c r="U387" s="136" t="e">
        <f ca="1">_xlfn._xlws.FILTER(_xlfn._xlws.FILTER(Table15[],(Table15[System-Owned Portion]&amp;Table15[Was Material Ever Previously Lead?]&amp;Table15[Customer-Owned Portion])=(D387&amp;E387&amp;M387)),{0,0,0,1})</f>
        <v>#NAME?</v>
      </c>
    </row>
    <row r="388" spans="1:21" ht="30" x14ac:dyDescent="0.25">
      <c r="A388" s="102" t="s">
        <v>1050</v>
      </c>
      <c r="B388" s="96" t="s">
        <v>1051</v>
      </c>
      <c r="C388" s="96" t="s">
        <v>963</v>
      </c>
      <c r="D388" s="104" t="s">
        <v>247</v>
      </c>
      <c r="E388" s="117" t="s">
        <v>81</v>
      </c>
      <c r="F388" s="96" t="s">
        <v>81</v>
      </c>
      <c r="G388" s="114">
        <v>1992</v>
      </c>
      <c r="H388" s="113">
        <v>1</v>
      </c>
      <c r="I388" s="117" t="s">
        <v>245</v>
      </c>
      <c r="J388" s="262"/>
      <c r="K388" s="270"/>
      <c r="L388" s="286"/>
      <c r="M388" s="133" t="s">
        <v>247</v>
      </c>
      <c r="N388" s="114">
        <v>1990</v>
      </c>
      <c r="O388" s="114">
        <v>1990</v>
      </c>
      <c r="P388" s="113">
        <v>0.75</v>
      </c>
      <c r="Q388" s="117" t="s">
        <v>245</v>
      </c>
      <c r="R388" s="96"/>
      <c r="S388" s="97"/>
      <c r="T388" s="103"/>
      <c r="U388" s="136" t="e">
        <f ca="1">_xlfn._xlws.FILTER(_xlfn._xlws.FILTER(Table15[],(Table15[System-Owned Portion]&amp;Table15[Was Material Ever Previously Lead?]&amp;Table15[Customer-Owned Portion])=(D388&amp;E388&amp;M388)),{0,0,0,1})</f>
        <v>#NAME?</v>
      </c>
    </row>
    <row r="389" spans="1:21" ht="30" x14ac:dyDescent="0.25">
      <c r="A389" s="102" t="s">
        <v>1052</v>
      </c>
      <c r="B389" s="96" t="s">
        <v>1053</v>
      </c>
      <c r="C389" s="96" t="s">
        <v>963</v>
      </c>
      <c r="D389" s="104" t="s">
        <v>247</v>
      </c>
      <c r="E389" s="117" t="s">
        <v>81</v>
      </c>
      <c r="F389" s="96" t="s">
        <v>81</v>
      </c>
      <c r="G389" s="114">
        <v>1992</v>
      </c>
      <c r="H389" s="113">
        <v>1</v>
      </c>
      <c r="I389" s="117" t="s">
        <v>245</v>
      </c>
      <c r="J389" s="262"/>
      <c r="K389" s="270"/>
      <c r="L389" s="286"/>
      <c r="M389" s="133" t="s">
        <v>247</v>
      </c>
      <c r="N389" s="114">
        <v>1990</v>
      </c>
      <c r="O389" s="114">
        <v>1990</v>
      </c>
      <c r="P389" s="113">
        <v>0.75</v>
      </c>
      <c r="Q389" s="117" t="s">
        <v>245</v>
      </c>
      <c r="R389" s="96"/>
      <c r="S389" s="97"/>
      <c r="T389" s="103"/>
      <c r="U389" s="136" t="e">
        <f ca="1">_xlfn._xlws.FILTER(_xlfn._xlws.FILTER(Table15[],(Table15[System-Owned Portion]&amp;Table15[Was Material Ever Previously Lead?]&amp;Table15[Customer-Owned Portion])=(D389&amp;E389&amp;M389)),{0,0,0,1})</f>
        <v>#NAME?</v>
      </c>
    </row>
    <row r="390" spans="1:21" ht="30" x14ac:dyDescent="0.25">
      <c r="A390" s="102" t="s">
        <v>1054</v>
      </c>
      <c r="B390" s="96" t="s">
        <v>1055</v>
      </c>
      <c r="C390" s="96" t="s">
        <v>963</v>
      </c>
      <c r="D390" s="104" t="s">
        <v>247</v>
      </c>
      <c r="E390" s="117" t="s">
        <v>81</v>
      </c>
      <c r="F390" s="96" t="s">
        <v>81</v>
      </c>
      <c r="G390" s="114">
        <v>1992</v>
      </c>
      <c r="H390" s="113">
        <v>1</v>
      </c>
      <c r="I390" s="117" t="s">
        <v>245</v>
      </c>
      <c r="J390" s="262"/>
      <c r="K390" s="270"/>
      <c r="L390" s="286"/>
      <c r="M390" s="133" t="s">
        <v>247</v>
      </c>
      <c r="N390" s="114">
        <v>1991</v>
      </c>
      <c r="O390" s="114">
        <v>1991</v>
      </c>
      <c r="P390" s="113">
        <v>0.75</v>
      </c>
      <c r="Q390" s="117" t="s">
        <v>245</v>
      </c>
      <c r="R390" s="96"/>
      <c r="S390" s="97"/>
      <c r="T390" s="103"/>
      <c r="U390" s="136" t="e">
        <f ca="1">_xlfn._xlws.FILTER(_xlfn._xlws.FILTER(Table15[],(Table15[System-Owned Portion]&amp;Table15[Was Material Ever Previously Lead?]&amp;Table15[Customer-Owned Portion])=(D390&amp;E390&amp;M390)),{0,0,0,1})</f>
        <v>#NAME?</v>
      </c>
    </row>
    <row r="391" spans="1:21" ht="30" x14ac:dyDescent="0.25">
      <c r="A391" s="102" t="s">
        <v>1056</v>
      </c>
      <c r="B391" s="96" t="s">
        <v>1057</v>
      </c>
      <c r="C391" s="96" t="s">
        <v>963</v>
      </c>
      <c r="D391" s="104" t="s">
        <v>247</v>
      </c>
      <c r="E391" s="117" t="s">
        <v>81</v>
      </c>
      <c r="F391" s="96" t="s">
        <v>81</v>
      </c>
      <c r="G391" s="114">
        <v>1992</v>
      </c>
      <c r="H391" s="113">
        <v>1</v>
      </c>
      <c r="I391" s="117" t="s">
        <v>245</v>
      </c>
      <c r="J391" s="262"/>
      <c r="K391" s="270"/>
      <c r="L391" s="286"/>
      <c r="M391" s="133" t="s">
        <v>247</v>
      </c>
      <c r="N391" s="114">
        <v>1989</v>
      </c>
      <c r="O391" s="114">
        <v>1989</v>
      </c>
      <c r="P391" s="113">
        <v>0.75</v>
      </c>
      <c r="Q391" s="117" t="s">
        <v>245</v>
      </c>
      <c r="R391" s="96"/>
      <c r="S391" s="97"/>
      <c r="T391" s="103"/>
      <c r="U391" s="136" t="e">
        <f ca="1">_xlfn._xlws.FILTER(_xlfn._xlws.FILTER(Table15[],(Table15[System-Owned Portion]&amp;Table15[Was Material Ever Previously Lead?]&amp;Table15[Customer-Owned Portion])=(D391&amp;E391&amp;M391)),{0,0,0,1})</f>
        <v>#NAME?</v>
      </c>
    </row>
    <row r="392" spans="1:21" ht="30" x14ac:dyDescent="0.25">
      <c r="A392" s="102" t="s">
        <v>1058</v>
      </c>
      <c r="B392" s="96" t="s">
        <v>1059</v>
      </c>
      <c r="C392" s="96" t="s">
        <v>963</v>
      </c>
      <c r="D392" s="104" t="s">
        <v>247</v>
      </c>
      <c r="E392" s="117" t="s">
        <v>81</v>
      </c>
      <c r="F392" s="96" t="s">
        <v>81</v>
      </c>
      <c r="G392" s="114">
        <v>1992</v>
      </c>
      <c r="H392" s="113">
        <v>1</v>
      </c>
      <c r="I392" s="117" t="s">
        <v>245</v>
      </c>
      <c r="J392" s="262"/>
      <c r="K392" s="270"/>
      <c r="L392" s="286"/>
      <c r="M392" s="133" t="s">
        <v>247</v>
      </c>
      <c r="N392" s="114">
        <v>1990</v>
      </c>
      <c r="O392" s="114">
        <v>1990</v>
      </c>
      <c r="P392" s="113">
        <v>0.75</v>
      </c>
      <c r="Q392" s="117" t="s">
        <v>245</v>
      </c>
      <c r="R392" s="96"/>
      <c r="S392" s="97"/>
      <c r="T392" s="103"/>
      <c r="U392" s="136" t="e">
        <f ca="1">_xlfn._xlws.FILTER(_xlfn._xlws.FILTER(Table15[],(Table15[System-Owned Portion]&amp;Table15[Was Material Ever Previously Lead?]&amp;Table15[Customer-Owned Portion])=(D392&amp;E392&amp;M392)),{0,0,0,1})</f>
        <v>#NAME?</v>
      </c>
    </row>
    <row r="393" spans="1:21" ht="30" x14ac:dyDescent="0.25">
      <c r="A393" s="102" t="s">
        <v>1060</v>
      </c>
      <c r="B393" s="96" t="s">
        <v>1061</v>
      </c>
      <c r="C393" s="96" t="s">
        <v>963</v>
      </c>
      <c r="D393" s="104" t="s">
        <v>247</v>
      </c>
      <c r="E393" s="117" t="s">
        <v>81</v>
      </c>
      <c r="F393" s="96" t="s">
        <v>81</v>
      </c>
      <c r="G393" s="114">
        <v>1992</v>
      </c>
      <c r="H393" s="113">
        <v>1</v>
      </c>
      <c r="I393" s="117" t="s">
        <v>245</v>
      </c>
      <c r="J393" s="262"/>
      <c r="K393" s="270"/>
      <c r="L393" s="286"/>
      <c r="M393" s="133" t="s">
        <v>247</v>
      </c>
      <c r="N393" s="114">
        <v>1990</v>
      </c>
      <c r="O393" s="114">
        <v>1990</v>
      </c>
      <c r="P393" s="113">
        <v>0.75</v>
      </c>
      <c r="Q393" s="117" t="s">
        <v>245</v>
      </c>
      <c r="R393" s="96"/>
      <c r="S393" s="97"/>
      <c r="T393" s="103"/>
      <c r="U393" s="136" t="e">
        <f ca="1">_xlfn._xlws.FILTER(_xlfn._xlws.FILTER(Table15[],(Table15[System-Owned Portion]&amp;Table15[Was Material Ever Previously Lead?]&amp;Table15[Customer-Owned Portion])=(D393&amp;E393&amp;M393)),{0,0,0,1})</f>
        <v>#NAME?</v>
      </c>
    </row>
    <row r="394" spans="1:21" ht="30" x14ac:dyDescent="0.25">
      <c r="A394" s="102" t="s">
        <v>1062</v>
      </c>
      <c r="B394" s="96" t="s">
        <v>1063</v>
      </c>
      <c r="C394" s="96" t="s">
        <v>963</v>
      </c>
      <c r="D394" s="104" t="s">
        <v>247</v>
      </c>
      <c r="E394" s="117" t="s">
        <v>81</v>
      </c>
      <c r="F394" s="96" t="s">
        <v>81</v>
      </c>
      <c r="G394" s="114">
        <v>1992</v>
      </c>
      <c r="H394" s="113">
        <v>1</v>
      </c>
      <c r="I394" s="117" t="s">
        <v>245</v>
      </c>
      <c r="J394" s="262"/>
      <c r="K394" s="270"/>
      <c r="L394" s="286"/>
      <c r="M394" s="133" t="s">
        <v>247</v>
      </c>
      <c r="N394" s="114">
        <v>1990</v>
      </c>
      <c r="O394" s="114">
        <v>1990</v>
      </c>
      <c r="P394" s="113">
        <v>0.75</v>
      </c>
      <c r="Q394" s="117" t="s">
        <v>245</v>
      </c>
      <c r="R394" s="96"/>
      <c r="S394" s="97"/>
      <c r="T394" s="103"/>
      <c r="U394" s="136" t="e">
        <f ca="1">_xlfn._xlws.FILTER(_xlfn._xlws.FILTER(Table15[],(Table15[System-Owned Portion]&amp;Table15[Was Material Ever Previously Lead?]&amp;Table15[Customer-Owned Portion])=(D394&amp;E394&amp;M394)),{0,0,0,1})</f>
        <v>#NAME?</v>
      </c>
    </row>
    <row r="395" spans="1:21" ht="30" x14ac:dyDescent="0.25">
      <c r="A395" s="102" t="s">
        <v>1064</v>
      </c>
      <c r="B395" s="96" t="s">
        <v>1065</v>
      </c>
      <c r="C395" s="96" t="s">
        <v>963</v>
      </c>
      <c r="D395" s="104" t="s">
        <v>247</v>
      </c>
      <c r="E395" s="117" t="s">
        <v>81</v>
      </c>
      <c r="F395" s="96" t="s">
        <v>81</v>
      </c>
      <c r="G395" s="114">
        <v>1992</v>
      </c>
      <c r="H395" s="113">
        <v>1</v>
      </c>
      <c r="I395" s="117" t="s">
        <v>245</v>
      </c>
      <c r="J395" s="262"/>
      <c r="K395" s="270"/>
      <c r="L395" s="286"/>
      <c r="M395" s="133" t="s">
        <v>247</v>
      </c>
      <c r="N395" s="114">
        <v>1989</v>
      </c>
      <c r="O395" s="114">
        <v>1989</v>
      </c>
      <c r="P395" s="113">
        <v>0.75</v>
      </c>
      <c r="Q395" s="117" t="s">
        <v>245</v>
      </c>
      <c r="R395" s="96"/>
      <c r="S395" s="97"/>
      <c r="T395" s="103"/>
      <c r="U395" s="136" t="e">
        <f ca="1">_xlfn._xlws.FILTER(_xlfn._xlws.FILTER(Table15[],(Table15[System-Owned Portion]&amp;Table15[Was Material Ever Previously Lead?]&amp;Table15[Customer-Owned Portion])=(D395&amp;E395&amp;M395)),{0,0,0,1})</f>
        <v>#NAME?</v>
      </c>
    </row>
    <row r="396" spans="1:21" ht="30" x14ac:dyDescent="0.25">
      <c r="A396" s="102" t="s">
        <v>1066</v>
      </c>
      <c r="B396" s="96" t="s">
        <v>1067</v>
      </c>
      <c r="C396" s="96" t="s">
        <v>963</v>
      </c>
      <c r="D396" s="104" t="s">
        <v>247</v>
      </c>
      <c r="E396" s="117" t="s">
        <v>81</v>
      </c>
      <c r="F396" s="96" t="s">
        <v>81</v>
      </c>
      <c r="G396" s="114">
        <v>1992</v>
      </c>
      <c r="H396" s="113">
        <v>1</v>
      </c>
      <c r="I396" s="117" t="s">
        <v>245</v>
      </c>
      <c r="J396" s="262"/>
      <c r="K396" s="270"/>
      <c r="L396" s="286"/>
      <c r="M396" s="133" t="s">
        <v>247</v>
      </c>
      <c r="N396" s="114">
        <v>1989</v>
      </c>
      <c r="O396" s="114">
        <v>1989</v>
      </c>
      <c r="P396" s="113">
        <v>0.75</v>
      </c>
      <c r="Q396" s="117" t="s">
        <v>245</v>
      </c>
      <c r="R396" s="96"/>
      <c r="S396" s="97"/>
      <c r="T396" s="103"/>
      <c r="U396" s="136" t="e">
        <f ca="1">_xlfn._xlws.FILTER(_xlfn._xlws.FILTER(Table15[],(Table15[System-Owned Portion]&amp;Table15[Was Material Ever Previously Lead?]&amp;Table15[Customer-Owned Portion])=(D396&amp;E396&amp;M396)),{0,0,0,1})</f>
        <v>#NAME?</v>
      </c>
    </row>
    <row r="397" spans="1:21" ht="30" x14ac:dyDescent="0.25">
      <c r="A397" s="102" t="s">
        <v>1068</v>
      </c>
      <c r="B397" s="96" t="s">
        <v>1069</v>
      </c>
      <c r="C397" s="96" t="s">
        <v>963</v>
      </c>
      <c r="D397" s="104" t="s">
        <v>247</v>
      </c>
      <c r="E397" s="117" t="s">
        <v>81</v>
      </c>
      <c r="F397" s="96" t="s">
        <v>81</v>
      </c>
      <c r="G397" s="114">
        <v>1992</v>
      </c>
      <c r="H397" s="113">
        <v>1</v>
      </c>
      <c r="I397" s="117" t="s">
        <v>245</v>
      </c>
      <c r="J397" s="262"/>
      <c r="K397" s="270"/>
      <c r="L397" s="286"/>
      <c r="M397" s="133" t="s">
        <v>247</v>
      </c>
      <c r="N397" s="114">
        <v>1989</v>
      </c>
      <c r="O397" s="114">
        <v>1989</v>
      </c>
      <c r="P397" s="113">
        <v>0.75</v>
      </c>
      <c r="Q397" s="117" t="s">
        <v>245</v>
      </c>
      <c r="R397" s="96"/>
      <c r="S397" s="97"/>
      <c r="T397" s="103"/>
      <c r="U397" s="136" t="e">
        <f ca="1">_xlfn._xlws.FILTER(_xlfn._xlws.FILTER(Table15[],(Table15[System-Owned Portion]&amp;Table15[Was Material Ever Previously Lead?]&amp;Table15[Customer-Owned Portion])=(D397&amp;E397&amp;M397)),{0,0,0,1})</f>
        <v>#NAME?</v>
      </c>
    </row>
    <row r="398" spans="1:21" ht="30" x14ac:dyDescent="0.25">
      <c r="A398" s="102" t="s">
        <v>1070</v>
      </c>
      <c r="B398" s="96" t="s">
        <v>1071</v>
      </c>
      <c r="C398" s="96" t="s">
        <v>963</v>
      </c>
      <c r="D398" s="104" t="s">
        <v>247</v>
      </c>
      <c r="E398" s="117" t="s">
        <v>81</v>
      </c>
      <c r="F398" s="96" t="s">
        <v>81</v>
      </c>
      <c r="G398" s="114">
        <v>1992</v>
      </c>
      <c r="H398" s="113">
        <v>1</v>
      </c>
      <c r="I398" s="117" t="s">
        <v>245</v>
      </c>
      <c r="J398" s="262"/>
      <c r="K398" s="270"/>
      <c r="L398" s="286"/>
      <c r="M398" s="133" t="s">
        <v>247</v>
      </c>
      <c r="N398" s="114">
        <v>1989</v>
      </c>
      <c r="O398" s="114">
        <v>1989</v>
      </c>
      <c r="P398" s="113">
        <v>0.75</v>
      </c>
      <c r="Q398" s="117" t="s">
        <v>245</v>
      </c>
      <c r="R398" s="96"/>
      <c r="S398" s="97"/>
      <c r="T398" s="103"/>
      <c r="U398" s="136" t="e">
        <f ca="1">_xlfn._xlws.FILTER(_xlfn._xlws.FILTER(Table15[],(Table15[System-Owned Portion]&amp;Table15[Was Material Ever Previously Lead?]&amp;Table15[Customer-Owned Portion])=(D398&amp;E398&amp;M398)),{0,0,0,1})</f>
        <v>#NAME?</v>
      </c>
    </row>
    <row r="399" spans="1:21" ht="30" x14ac:dyDescent="0.25">
      <c r="A399" s="102" t="s">
        <v>1072</v>
      </c>
      <c r="B399" s="96" t="s">
        <v>1073</v>
      </c>
      <c r="C399" s="96" t="s">
        <v>963</v>
      </c>
      <c r="D399" s="104" t="s">
        <v>247</v>
      </c>
      <c r="E399" s="117" t="s">
        <v>81</v>
      </c>
      <c r="F399" s="96" t="s">
        <v>81</v>
      </c>
      <c r="G399" s="114">
        <v>1992</v>
      </c>
      <c r="H399" s="113">
        <v>1</v>
      </c>
      <c r="I399" s="117" t="s">
        <v>245</v>
      </c>
      <c r="J399" s="262"/>
      <c r="K399" s="270"/>
      <c r="L399" s="286"/>
      <c r="M399" s="133" t="s">
        <v>247</v>
      </c>
      <c r="N399" s="114">
        <v>1989</v>
      </c>
      <c r="O399" s="114">
        <v>1989</v>
      </c>
      <c r="P399" s="113">
        <v>0.75</v>
      </c>
      <c r="Q399" s="117" t="s">
        <v>245</v>
      </c>
      <c r="R399" s="96"/>
      <c r="S399" s="97"/>
      <c r="T399" s="103"/>
      <c r="U399" s="136" t="e">
        <f ca="1">_xlfn._xlws.FILTER(_xlfn._xlws.FILTER(Table15[],(Table15[System-Owned Portion]&amp;Table15[Was Material Ever Previously Lead?]&amp;Table15[Customer-Owned Portion])=(D399&amp;E399&amp;M399)),{0,0,0,1})</f>
        <v>#NAME?</v>
      </c>
    </row>
    <row r="400" spans="1:21" ht="30" x14ac:dyDescent="0.25">
      <c r="A400" s="102" t="s">
        <v>1074</v>
      </c>
      <c r="B400" s="96" t="s">
        <v>1075</v>
      </c>
      <c r="C400" s="96" t="s">
        <v>963</v>
      </c>
      <c r="D400" s="104" t="s">
        <v>247</v>
      </c>
      <c r="E400" s="117" t="s">
        <v>81</v>
      </c>
      <c r="F400" s="96" t="s">
        <v>81</v>
      </c>
      <c r="G400" s="114">
        <v>1992</v>
      </c>
      <c r="H400" s="113">
        <v>1</v>
      </c>
      <c r="I400" s="117" t="s">
        <v>245</v>
      </c>
      <c r="J400" s="262"/>
      <c r="K400" s="270"/>
      <c r="L400" s="286"/>
      <c r="M400" s="133" t="s">
        <v>247</v>
      </c>
      <c r="N400" s="114">
        <v>1992</v>
      </c>
      <c r="O400" s="114">
        <v>1992</v>
      </c>
      <c r="P400" s="113">
        <v>0.75</v>
      </c>
      <c r="Q400" s="117" t="s">
        <v>245</v>
      </c>
      <c r="R400" s="96"/>
      <c r="S400" s="97"/>
      <c r="T400" s="103"/>
      <c r="U400" s="136" t="e">
        <f ca="1">_xlfn._xlws.FILTER(_xlfn._xlws.FILTER(Table15[],(Table15[System-Owned Portion]&amp;Table15[Was Material Ever Previously Lead?]&amp;Table15[Customer-Owned Portion])=(D400&amp;E400&amp;M400)),{0,0,0,1})</f>
        <v>#NAME?</v>
      </c>
    </row>
    <row r="401" spans="1:21" ht="30" x14ac:dyDescent="0.25">
      <c r="A401" s="102" t="s">
        <v>1076</v>
      </c>
      <c r="B401" s="96" t="s">
        <v>1077</v>
      </c>
      <c r="C401" s="96" t="s">
        <v>1078</v>
      </c>
      <c r="D401" s="104" t="s">
        <v>247</v>
      </c>
      <c r="E401" s="117" t="s">
        <v>81</v>
      </c>
      <c r="F401" s="96" t="s">
        <v>81</v>
      </c>
      <c r="G401" s="114">
        <v>1992</v>
      </c>
      <c r="H401" s="113">
        <v>1</v>
      </c>
      <c r="I401" s="117" t="s">
        <v>245</v>
      </c>
      <c r="J401" s="262"/>
      <c r="K401" s="270"/>
      <c r="L401" s="286"/>
      <c r="M401" s="133" t="s">
        <v>247</v>
      </c>
      <c r="N401" s="114">
        <v>1992</v>
      </c>
      <c r="O401" s="114">
        <v>1992</v>
      </c>
      <c r="P401" s="113">
        <v>0.75</v>
      </c>
      <c r="Q401" s="117" t="s">
        <v>245</v>
      </c>
      <c r="R401" s="96"/>
      <c r="S401" s="97"/>
      <c r="T401" s="103"/>
      <c r="U401" s="136" t="e">
        <f ca="1">_xlfn._xlws.FILTER(_xlfn._xlws.FILTER(Table15[],(Table15[System-Owned Portion]&amp;Table15[Was Material Ever Previously Lead?]&amp;Table15[Customer-Owned Portion])=(D401&amp;E401&amp;M401)),{0,0,0,1})</f>
        <v>#NAME?</v>
      </c>
    </row>
    <row r="402" spans="1:21" ht="30" x14ac:dyDescent="0.25">
      <c r="A402" s="102" t="s">
        <v>1079</v>
      </c>
      <c r="B402" s="96" t="s">
        <v>1080</v>
      </c>
      <c r="C402" s="96" t="s">
        <v>1078</v>
      </c>
      <c r="D402" s="104" t="s">
        <v>247</v>
      </c>
      <c r="E402" s="117" t="s">
        <v>81</v>
      </c>
      <c r="F402" s="96" t="s">
        <v>81</v>
      </c>
      <c r="G402" s="114">
        <v>1992</v>
      </c>
      <c r="H402" s="113">
        <v>1</v>
      </c>
      <c r="I402" s="117" t="s">
        <v>245</v>
      </c>
      <c r="J402" s="262"/>
      <c r="K402" s="270"/>
      <c r="L402" s="286"/>
      <c r="M402" s="133" t="s">
        <v>247</v>
      </c>
      <c r="N402" s="114">
        <v>1993</v>
      </c>
      <c r="O402" s="114">
        <v>1993</v>
      </c>
      <c r="P402" s="113">
        <v>0.75</v>
      </c>
      <c r="Q402" s="117" t="s">
        <v>245</v>
      </c>
      <c r="R402" s="96"/>
      <c r="S402" s="97"/>
      <c r="T402" s="103"/>
      <c r="U402" s="136" t="e">
        <f ca="1">_xlfn._xlws.FILTER(_xlfn._xlws.FILTER(Table15[],(Table15[System-Owned Portion]&amp;Table15[Was Material Ever Previously Lead?]&amp;Table15[Customer-Owned Portion])=(D402&amp;E402&amp;M402)),{0,0,0,1})</f>
        <v>#NAME?</v>
      </c>
    </row>
    <row r="403" spans="1:21" ht="30" x14ac:dyDescent="0.25">
      <c r="A403" s="102" t="s">
        <v>1081</v>
      </c>
      <c r="B403" s="96" t="s">
        <v>1082</v>
      </c>
      <c r="C403" s="96" t="s">
        <v>1078</v>
      </c>
      <c r="D403" s="104" t="s">
        <v>247</v>
      </c>
      <c r="E403" s="117" t="s">
        <v>81</v>
      </c>
      <c r="F403" s="96" t="s">
        <v>81</v>
      </c>
      <c r="G403" s="114">
        <v>1992</v>
      </c>
      <c r="H403" s="113">
        <v>1</v>
      </c>
      <c r="I403" s="117" t="s">
        <v>245</v>
      </c>
      <c r="J403" s="262"/>
      <c r="K403" s="270"/>
      <c r="L403" s="286"/>
      <c r="M403" s="133" t="s">
        <v>247</v>
      </c>
      <c r="N403" s="114">
        <v>1992</v>
      </c>
      <c r="O403" s="114">
        <v>1992</v>
      </c>
      <c r="P403" s="113">
        <v>0.75</v>
      </c>
      <c r="Q403" s="117" t="s">
        <v>245</v>
      </c>
      <c r="R403" s="96"/>
      <c r="S403" s="97"/>
      <c r="T403" s="103"/>
      <c r="U403" s="136" t="e">
        <f ca="1">_xlfn._xlws.FILTER(_xlfn._xlws.FILTER(Table15[],(Table15[System-Owned Portion]&amp;Table15[Was Material Ever Previously Lead?]&amp;Table15[Customer-Owned Portion])=(D403&amp;E403&amp;M403)),{0,0,0,1})</f>
        <v>#NAME?</v>
      </c>
    </row>
    <row r="404" spans="1:21" ht="30" x14ac:dyDescent="0.25">
      <c r="A404" s="102" t="s">
        <v>1083</v>
      </c>
      <c r="B404" s="96" t="s">
        <v>1084</v>
      </c>
      <c r="C404" s="96" t="s">
        <v>1078</v>
      </c>
      <c r="D404" s="104" t="s">
        <v>247</v>
      </c>
      <c r="E404" s="117" t="s">
        <v>81</v>
      </c>
      <c r="F404" s="96" t="s">
        <v>81</v>
      </c>
      <c r="G404" s="114">
        <v>1992</v>
      </c>
      <c r="H404" s="113">
        <v>1</v>
      </c>
      <c r="I404" s="117" t="s">
        <v>245</v>
      </c>
      <c r="J404" s="262"/>
      <c r="K404" s="270"/>
      <c r="L404" s="286"/>
      <c r="M404" s="133" t="s">
        <v>247</v>
      </c>
      <c r="N404" s="114">
        <v>1993</v>
      </c>
      <c r="O404" s="114">
        <v>1993</v>
      </c>
      <c r="P404" s="113">
        <v>0.75</v>
      </c>
      <c r="Q404" s="117" t="s">
        <v>245</v>
      </c>
      <c r="R404" s="96"/>
      <c r="S404" s="97"/>
      <c r="T404" s="103"/>
      <c r="U404" s="136" t="e">
        <f ca="1">_xlfn._xlws.FILTER(_xlfn._xlws.FILTER(Table15[],(Table15[System-Owned Portion]&amp;Table15[Was Material Ever Previously Lead?]&amp;Table15[Customer-Owned Portion])=(D404&amp;E404&amp;M404)),{0,0,0,1})</f>
        <v>#NAME?</v>
      </c>
    </row>
    <row r="405" spans="1:21" ht="30" x14ac:dyDescent="0.25">
      <c r="A405" s="102" t="s">
        <v>1085</v>
      </c>
      <c r="B405" s="96" t="s">
        <v>1086</v>
      </c>
      <c r="C405" s="96" t="s">
        <v>1078</v>
      </c>
      <c r="D405" s="104" t="s">
        <v>247</v>
      </c>
      <c r="E405" s="117" t="s">
        <v>81</v>
      </c>
      <c r="F405" s="96" t="s">
        <v>81</v>
      </c>
      <c r="G405" s="114">
        <v>1992</v>
      </c>
      <c r="H405" s="113">
        <v>1</v>
      </c>
      <c r="I405" s="117" t="s">
        <v>245</v>
      </c>
      <c r="J405" s="262"/>
      <c r="K405" s="270"/>
      <c r="L405" s="286"/>
      <c r="M405" s="133" t="s">
        <v>247</v>
      </c>
      <c r="N405" s="114">
        <v>1993</v>
      </c>
      <c r="O405" s="114">
        <v>1993</v>
      </c>
      <c r="P405" s="113">
        <v>0.75</v>
      </c>
      <c r="Q405" s="117" t="s">
        <v>245</v>
      </c>
      <c r="R405" s="96"/>
      <c r="S405" s="97"/>
      <c r="T405" s="103"/>
      <c r="U405" s="136" t="e">
        <f ca="1">_xlfn._xlws.FILTER(_xlfn._xlws.FILTER(Table15[],(Table15[System-Owned Portion]&amp;Table15[Was Material Ever Previously Lead?]&amp;Table15[Customer-Owned Portion])=(D405&amp;E405&amp;M405)),{0,0,0,1})</f>
        <v>#NAME?</v>
      </c>
    </row>
    <row r="406" spans="1:21" ht="30" x14ac:dyDescent="0.25">
      <c r="A406" s="102" t="s">
        <v>1087</v>
      </c>
      <c r="B406" s="96" t="s">
        <v>1088</v>
      </c>
      <c r="C406" s="96" t="s">
        <v>1078</v>
      </c>
      <c r="D406" s="104" t="s">
        <v>247</v>
      </c>
      <c r="E406" s="117" t="s">
        <v>81</v>
      </c>
      <c r="F406" s="96" t="s">
        <v>81</v>
      </c>
      <c r="G406" s="114">
        <v>1992</v>
      </c>
      <c r="H406" s="113">
        <v>1</v>
      </c>
      <c r="I406" s="117" t="s">
        <v>245</v>
      </c>
      <c r="J406" s="262"/>
      <c r="K406" s="270"/>
      <c r="L406" s="286"/>
      <c r="M406" s="133" t="s">
        <v>247</v>
      </c>
      <c r="N406" s="114">
        <v>1993</v>
      </c>
      <c r="O406" s="114">
        <v>1993</v>
      </c>
      <c r="P406" s="113">
        <v>0.75</v>
      </c>
      <c r="Q406" s="117" t="s">
        <v>245</v>
      </c>
      <c r="R406" s="96"/>
      <c r="S406" s="97"/>
      <c r="T406" s="103"/>
      <c r="U406" s="136" t="e">
        <f ca="1">_xlfn._xlws.FILTER(_xlfn._xlws.FILTER(Table15[],(Table15[System-Owned Portion]&amp;Table15[Was Material Ever Previously Lead?]&amp;Table15[Customer-Owned Portion])=(D406&amp;E406&amp;M406)),{0,0,0,1})</f>
        <v>#NAME?</v>
      </c>
    </row>
    <row r="407" spans="1:21" ht="30" x14ac:dyDescent="0.25">
      <c r="A407" s="102" t="s">
        <v>1089</v>
      </c>
      <c r="B407" s="96" t="s">
        <v>1090</v>
      </c>
      <c r="C407" s="96" t="s">
        <v>1078</v>
      </c>
      <c r="D407" s="104" t="s">
        <v>247</v>
      </c>
      <c r="E407" s="117" t="s">
        <v>81</v>
      </c>
      <c r="F407" s="96" t="s">
        <v>81</v>
      </c>
      <c r="G407" s="114">
        <v>1992</v>
      </c>
      <c r="H407" s="113">
        <v>1</v>
      </c>
      <c r="I407" s="117" t="s">
        <v>245</v>
      </c>
      <c r="J407" s="262"/>
      <c r="K407" s="270"/>
      <c r="L407" s="286"/>
      <c r="M407" s="133" t="s">
        <v>247</v>
      </c>
      <c r="N407" s="114">
        <v>1993</v>
      </c>
      <c r="O407" s="114">
        <v>1993</v>
      </c>
      <c r="P407" s="113">
        <v>0.75</v>
      </c>
      <c r="Q407" s="117" t="s">
        <v>245</v>
      </c>
      <c r="R407" s="96"/>
      <c r="S407" s="97"/>
      <c r="T407" s="103"/>
      <c r="U407" s="136" t="e">
        <f ca="1">_xlfn._xlws.FILTER(_xlfn._xlws.FILTER(Table15[],(Table15[System-Owned Portion]&amp;Table15[Was Material Ever Previously Lead?]&amp;Table15[Customer-Owned Portion])=(D407&amp;E407&amp;M407)),{0,0,0,1})</f>
        <v>#NAME?</v>
      </c>
    </row>
    <row r="408" spans="1:21" ht="30" x14ac:dyDescent="0.25">
      <c r="A408" s="102" t="s">
        <v>1091</v>
      </c>
      <c r="B408" s="96" t="s">
        <v>1092</v>
      </c>
      <c r="C408" s="96" t="s">
        <v>1078</v>
      </c>
      <c r="D408" s="104" t="s">
        <v>247</v>
      </c>
      <c r="E408" s="117" t="s">
        <v>81</v>
      </c>
      <c r="F408" s="96" t="s">
        <v>81</v>
      </c>
      <c r="G408" s="114">
        <v>1992</v>
      </c>
      <c r="H408" s="113">
        <v>1</v>
      </c>
      <c r="I408" s="117" t="s">
        <v>245</v>
      </c>
      <c r="J408" s="262"/>
      <c r="K408" s="270"/>
      <c r="L408" s="286"/>
      <c r="M408" s="133" t="s">
        <v>247</v>
      </c>
      <c r="N408" s="114">
        <v>1993</v>
      </c>
      <c r="O408" s="114">
        <v>1993</v>
      </c>
      <c r="P408" s="113">
        <v>0.75</v>
      </c>
      <c r="Q408" s="117" t="s">
        <v>245</v>
      </c>
      <c r="R408" s="96"/>
      <c r="S408" s="97"/>
      <c r="T408" s="103"/>
      <c r="U408" s="136" t="e">
        <f ca="1">_xlfn._xlws.FILTER(_xlfn._xlws.FILTER(Table15[],(Table15[System-Owned Portion]&amp;Table15[Was Material Ever Previously Lead?]&amp;Table15[Customer-Owned Portion])=(D408&amp;E408&amp;M408)),{0,0,0,1})</f>
        <v>#NAME?</v>
      </c>
    </row>
    <row r="409" spans="1:21" ht="30" x14ac:dyDescent="0.25">
      <c r="A409" s="102" t="s">
        <v>1093</v>
      </c>
      <c r="B409" s="96" t="s">
        <v>1094</v>
      </c>
      <c r="C409" s="96" t="s">
        <v>1078</v>
      </c>
      <c r="D409" s="104" t="s">
        <v>247</v>
      </c>
      <c r="E409" s="117" t="s">
        <v>81</v>
      </c>
      <c r="F409" s="96" t="s">
        <v>81</v>
      </c>
      <c r="G409" s="114">
        <v>1992</v>
      </c>
      <c r="H409" s="113">
        <v>1</v>
      </c>
      <c r="I409" s="117" t="s">
        <v>245</v>
      </c>
      <c r="J409" s="262"/>
      <c r="K409" s="270"/>
      <c r="L409" s="286"/>
      <c r="M409" s="133" t="s">
        <v>247</v>
      </c>
      <c r="N409" s="114">
        <v>1992</v>
      </c>
      <c r="O409" s="114">
        <v>1992</v>
      </c>
      <c r="P409" s="113">
        <v>0.75</v>
      </c>
      <c r="Q409" s="117" t="s">
        <v>245</v>
      </c>
      <c r="R409" s="96"/>
      <c r="S409" s="97"/>
      <c r="T409" s="103"/>
      <c r="U409" s="136" t="e">
        <f ca="1">_xlfn._xlws.FILTER(_xlfn._xlws.FILTER(Table15[],(Table15[System-Owned Portion]&amp;Table15[Was Material Ever Previously Lead?]&amp;Table15[Customer-Owned Portion])=(D409&amp;E409&amp;M409)),{0,0,0,1})</f>
        <v>#NAME?</v>
      </c>
    </row>
    <row r="410" spans="1:21" ht="30" x14ac:dyDescent="0.25">
      <c r="A410" s="102" t="s">
        <v>1095</v>
      </c>
      <c r="B410" s="96" t="s">
        <v>1096</v>
      </c>
      <c r="C410" s="96" t="s">
        <v>1078</v>
      </c>
      <c r="D410" s="104" t="s">
        <v>247</v>
      </c>
      <c r="E410" s="117" t="s">
        <v>81</v>
      </c>
      <c r="F410" s="96" t="s">
        <v>81</v>
      </c>
      <c r="G410" s="114">
        <v>1992</v>
      </c>
      <c r="H410" s="113">
        <v>1</v>
      </c>
      <c r="I410" s="117" t="s">
        <v>245</v>
      </c>
      <c r="J410" s="262"/>
      <c r="K410" s="270"/>
      <c r="L410" s="286"/>
      <c r="M410" s="133" t="s">
        <v>247</v>
      </c>
      <c r="N410" s="114">
        <v>1993</v>
      </c>
      <c r="O410" s="114">
        <v>1993</v>
      </c>
      <c r="P410" s="113">
        <v>0.75</v>
      </c>
      <c r="Q410" s="117" t="s">
        <v>245</v>
      </c>
      <c r="R410" s="96"/>
      <c r="S410" s="97"/>
      <c r="T410" s="103"/>
      <c r="U410" s="136" t="e">
        <f ca="1">_xlfn._xlws.FILTER(_xlfn._xlws.FILTER(Table15[],(Table15[System-Owned Portion]&amp;Table15[Was Material Ever Previously Lead?]&amp;Table15[Customer-Owned Portion])=(D410&amp;E410&amp;M410)),{0,0,0,1})</f>
        <v>#NAME?</v>
      </c>
    </row>
    <row r="411" spans="1:21" ht="30" x14ac:dyDescent="0.25">
      <c r="A411" s="102" t="s">
        <v>1097</v>
      </c>
      <c r="B411" s="96" t="s">
        <v>1098</v>
      </c>
      <c r="C411" s="96" t="s">
        <v>1078</v>
      </c>
      <c r="D411" s="104" t="s">
        <v>247</v>
      </c>
      <c r="E411" s="117" t="s">
        <v>81</v>
      </c>
      <c r="F411" s="96" t="s">
        <v>81</v>
      </c>
      <c r="G411" s="114">
        <v>1992</v>
      </c>
      <c r="H411" s="113">
        <v>1</v>
      </c>
      <c r="I411" s="117" t="s">
        <v>245</v>
      </c>
      <c r="J411" s="262"/>
      <c r="K411" s="270"/>
      <c r="L411" s="286"/>
      <c r="M411" s="133" t="s">
        <v>247</v>
      </c>
      <c r="N411" s="114">
        <v>1993</v>
      </c>
      <c r="O411" s="114">
        <v>1993</v>
      </c>
      <c r="P411" s="113">
        <v>0.75</v>
      </c>
      <c r="Q411" s="117" t="s">
        <v>245</v>
      </c>
      <c r="R411" s="96"/>
      <c r="S411" s="97"/>
      <c r="T411" s="103"/>
      <c r="U411" s="136" t="e">
        <f ca="1">_xlfn._xlws.FILTER(_xlfn._xlws.FILTER(Table15[],(Table15[System-Owned Portion]&amp;Table15[Was Material Ever Previously Lead?]&amp;Table15[Customer-Owned Portion])=(D411&amp;E411&amp;M411)),{0,0,0,1})</f>
        <v>#NAME?</v>
      </c>
    </row>
    <row r="412" spans="1:21" ht="30" x14ac:dyDescent="0.25">
      <c r="A412" s="102" t="s">
        <v>1099</v>
      </c>
      <c r="B412" s="96" t="s">
        <v>1100</v>
      </c>
      <c r="C412" s="96" t="s">
        <v>1078</v>
      </c>
      <c r="D412" s="104" t="s">
        <v>247</v>
      </c>
      <c r="E412" s="117" t="s">
        <v>81</v>
      </c>
      <c r="F412" s="96" t="s">
        <v>81</v>
      </c>
      <c r="G412" s="114">
        <v>1992</v>
      </c>
      <c r="H412" s="113">
        <v>1</v>
      </c>
      <c r="I412" s="117" t="s">
        <v>245</v>
      </c>
      <c r="J412" s="262"/>
      <c r="K412" s="270"/>
      <c r="L412" s="286"/>
      <c r="M412" s="133" t="s">
        <v>247</v>
      </c>
      <c r="N412" s="114">
        <v>1993</v>
      </c>
      <c r="O412" s="114">
        <v>1993</v>
      </c>
      <c r="P412" s="113">
        <v>0.75</v>
      </c>
      <c r="Q412" s="117" t="s">
        <v>245</v>
      </c>
      <c r="R412" s="96"/>
      <c r="S412" s="97"/>
      <c r="T412" s="103"/>
      <c r="U412" s="136" t="e">
        <f ca="1">_xlfn._xlws.FILTER(_xlfn._xlws.FILTER(Table15[],(Table15[System-Owned Portion]&amp;Table15[Was Material Ever Previously Lead?]&amp;Table15[Customer-Owned Portion])=(D412&amp;E412&amp;M412)),{0,0,0,1})</f>
        <v>#NAME?</v>
      </c>
    </row>
    <row r="413" spans="1:21" ht="30" x14ac:dyDescent="0.25">
      <c r="A413" s="102" t="s">
        <v>1101</v>
      </c>
      <c r="B413" s="96" t="s">
        <v>1102</v>
      </c>
      <c r="C413" s="96" t="s">
        <v>1078</v>
      </c>
      <c r="D413" s="104" t="s">
        <v>247</v>
      </c>
      <c r="E413" s="117" t="s">
        <v>81</v>
      </c>
      <c r="F413" s="96" t="s">
        <v>81</v>
      </c>
      <c r="G413" s="114">
        <v>1992</v>
      </c>
      <c r="H413" s="113">
        <v>1</v>
      </c>
      <c r="I413" s="117" t="s">
        <v>245</v>
      </c>
      <c r="J413" s="262"/>
      <c r="K413" s="270"/>
      <c r="L413" s="286"/>
      <c r="M413" s="133" t="s">
        <v>247</v>
      </c>
      <c r="N413" s="114">
        <v>1993</v>
      </c>
      <c r="O413" s="114">
        <v>1993</v>
      </c>
      <c r="P413" s="113">
        <v>0.75</v>
      </c>
      <c r="Q413" s="117" t="s">
        <v>245</v>
      </c>
      <c r="R413" s="96"/>
      <c r="S413" s="97"/>
      <c r="T413" s="103"/>
      <c r="U413" s="136" t="e">
        <f ca="1">_xlfn._xlws.FILTER(_xlfn._xlws.FILTER(Table15[],(Table15[System-Owned Portion]&amp;Table15[Was Material Ever Previously Lead?]&amp;Table15[Customer-Owned Portion])=(D413&amp;E413&amp;M413)),{0,0,0,1})</f>
        <v>#NAME?</v>
      </c>
    </row>
    <row r="414" spans="1:21" ht="30" x14ac:dyDescent="0.25">
      <c r="A414" s="102" t="s">
        <v>1103</v>
      </c>
      <c r="B414" s="96" t="s">
        <v>1104</v>
      </c>
      <c r="C414" s="96" t="s">
        <v>1078</v>
      </c>
      <c r="D414" s="104" t="s">
        <v>247</v>
      </c>
      <c r="E414" s="117" t="s">
        <v>81</v>
      </c>
      <c r="F414" s="96" t="s">
        <v>81</v>
      </c>
      <c r="G414" s="114">
        <v>1992</v>
      </c>
      <c r="H414" s="113">
        <v>1</v>
      </c>
      <c r="I414" s="117" t="s">
        <v>245</v>
      </c>
      <c r="J414" s="262"/>
      <c r="K414" s="270"/>
      <c r="L414" s="286"/>
      <c r="M414" s="133" t="s">
        <v>247</v>
      </c>
      <c r="N414" s="114">
        <v>1993</v>
      </c>
      <c r="O414" s="114">
        <v>1993</v>
      </c>
      <c r="P414" s="113">
        <v>0.75</v>
      </c>
      <c r="Q414" s="117" t="s">
        <v>245</v>
      </c>
      <c r="R414" s="96"/>
      <c r="S414" s="97"/>
      <c r="T414" s="103"/>
      <c r="U414" s="136" t="e">
        <f ca="1">_xlfn._xlws.FILTER(_xlfn._xlws.FILTER(Table15[],(Table15[System-Owned Portion]&amp;Table15[Was Material Ever Previously Lead?]&amp;Table15[Customer-Owned Portion])=(D414&amp;E414&amp;M414)),{0,0,0,1})</f>
        <v>#NAME?</v>
      </c>
    </row>
    <row r="415" spans="1:21" ht="30" x14ac:dyDescent="0.25">
      <c r="A415" s="102" t="s">
        <v>1105</v>
      </c>
      <c r="B415" s="96" t="s">
        <v>1106</v>
      </c>
      <c r="C415" s="96" t="s">
        <v>1078</v>
      </c>
      <c r="D415" s="104" t="s">
        <v>247</v>
      </c>
      <c r="E415" s="117" t="s">
        <v>81</v>
      </c>
      <c r="F415" s="96" t="s">
        <v>81</v>
      </c>
      <c r="G415" s="114">
        <v>1992</v>
      </c>
      <c r="H415" s="113">
        <v>1</v>
      </c>
      <c r="I415" s="117" t="s">
        <v>245</v>
      </c>
      <c r="J415" s="262"/>
      <c r="K415" s="270"/>
      <c r="L415" s="286"/>
      <c r="M415" s="133" t="s">
        <v>247</v>
      </c>
      <c r="N415" s="114">
        <v>1992</v>
      </c>
      <c r="O415" s="114">
        <v>1992</v>
      </c>
      <c r="P415" s="113">
        <v>0.75</v>
      </c>
      <c r="Q415" s="117" t="s">
        <v>245</v>
      </c>
      <c r="R415" s="96"/>
      <c r="S415" s="97"/>
      <c r="T415" s="103"/>
      <c r="U415" s="136" t="e">
        <f ca="1">_xlfn._xlws.FILTER(_xlfn._xlws.FILTER(Table15[],(Table15[System-Owned Portion]&amp;Table15[Was Material Ever Previously Lead?]&amp;Table15[Customer-Owned Portion])=(D415&amp;E415&amp;M415)),{0,0,0,1})</f>
        <v>#NAME?</v>
      </c>
    </row>
    <row r="416" spans="1:21" ht="30" x14ac:dyDescent="0.25">
      <c r="A416" s="102" t="s">
        <v>1107</v>
      </c>
      <c r="B416" s="96" t="s">
        <v>1108</v>
      </c>
      <c r="C416" s="96" t="s">
        <v>1078</v>
      </c>
      <c r="D416" s="104" t="s">
        <v>247</v>
      </c>
      <c r="E416" s="117" t="s">
        <v>81</v>
      </c>
      <c r="F416" s="96" t="s">
        <v>81</v>
      </c>
      <c r="G416" s="114">
        <v>1992</v>
      </c>
      <c r="H416" s="113">
        <v>1</v>
      </c>
      <c r="I416" s="117" t="s">
        <v>245</v>
      </c>
      <c r="J416" s="262"/>
      <c r="K416" s="270"/>
      <c r="L416" s="286"/>
      <c r="M416" s="133" t="s">
        <v>247</v>
      </c>
      <c r="N416" s="114">
        <v>1992</v>
      </c>
      <c r="O416" s="114">
        <v>1992</v>
      </c>
      <c r="P416" s="113">
        <v>0.75</v>
      </c>
      <c r="Q416" s="117" t="s">
        <v>245</v>
      </c>
      <c r="R416" s="96"/>
      <c r="S416" s="97"/>
      <c r="T416" s="103"/>
      <c r="U416" s="136" t="e">
        <f ca="1">_xlfn._xlws.FILTER(_xlfn._xlws.FILTER(Table15[],(Table15[System-Owned Portion]&amp;Table15[Was Material Ever Previously Lead?]&amp;Table15[Customer-Owned Portion])=(D416&amp;E416&amp;M416)),{0,0,0,1})</f>
        <v>#NAME?</v>
      </c>
    </row>
    <row r="417" spans="1:21" ht="30" x14ac:dyDescent="0.25">
      <c r="A417" s="102" t="s">
        <v>1109</v>
      </c>
      <c r="B417" s="96" t="s">
        <v>1110</v>
      </c>
      <c r="C417" s="96" t="s">
        <v>1078</v>
      </c>
      <c r="D417" s="104" t="s">
        <v>247</v>
      </c>
      <c r="E417" s="117" t="s">
        <v>81</v>
      </c>
      <c r="F417" s="96" t="s">
        <v>81</v>
      </c>
      <c r="G417" s="114">
        <v>1992</v>
      </c>
      <c r="H417" s="113">
        <v>1</v>
      </c>
      <c r="I417" s="117" t="s">
        <v>245</v>
      </c>
      <c r="J417" s="262"/>
      <c r="K417" s="270"/>
      <c r="L417" s="286"/>
      <c r="M417" s="133" t="s">
        <v>247</v>
      </c>
      <c r="N417" s="114">
        <v>1993</v>
      </c>
      <c r="O417" s="114">
        <v>1993</v>
      </c>
      <c r="P417" s="113">
        <v>0.75</v>
      </c>
      <c r="Q417" s="117" t="s">
        <v>245</v>
      </c>
      <c r="R417" s="96"/>
      <c r="S417" s="97"/>
      <c r="T417" s="103"/>
      <c r="U417" s="136" t="e">
        <f ca="1">_xlfn._xlws.FILTER(_xlfn._xlws.FILTER(Table15[],(Table15[System-Owned Portion]&amp;Table15[Was Material Ever Previously Lead?]&amp;Table15[Customer-Owned Portion])=(D417&amp;E417&amp;M417)),{0,0,0,1})</f>
        <v>#NAME?</v>
      </c>
    </row>
    <row r="418" spans="1:21" ht="30" x14ac:dyDescent="0.25">
      <c r="A418" s="102" t="s">
        <v>1111</v>
      </c>
      <c r="B418" s="96" t="s">
        <v>1112</v>
      </c>
      <c r="C418" s="96" t="s">
        <v>1078</v>
      </c>
      <c r="D418" s="104" t="s">
        <v>247</v>
      </c>
      <c r="E418" s="117" t="s">
        <v>81</v>
      </c>
      <c r="F418" s="96" t="s">
        <v>81</v>
      </c>
      <c r="G418" s="114">
        <v>1992</v>
      </c>
      <c r="H418" s="113">
        <v>1</v>
      </c>
      <c r="I418" s="117" t="s">
        <v>245</v>
      </c>
      <c r="J418" s="262"/>
      <c r="K418" s="270"/>
      <c r="L418" s="286"/>
      <c r="M418" s="133" t="s">
        <v>247</v>
      </c>
      <c r="N418" s="114">
        <v>1992</v>
      </c>
      <c r="O418" s="114">
        <v>1992</v>
      </c>
      <c r="P418" s="113">
        <v>0.75</v>
      </c>
      <c r="Q418" s="117" t="s">
        <v>245</v>
      </c>
      <c r="R418" s="96"/>
      <c r="S418" s="97"/>
      <c r="T418" s="103"/>
      <c r="U418" s="136" t="e">
        <f ca="1">_xlfn._xlws.FILTER(_xlfn._xlws.FILTER(Table15[],(Table15[System-Owned Portion]&amp;Table15[Was Material Ever Previously Lead?]&amp;Table15[Customer-Owned Portion])=(D418&amp;E418&amp;M418)),{0,0,0,1})</f>
        <v>#NAME?</v>
      </c>
    </row>
    <row r="419" spans="1:21" ht="30" x14ac:dyDescent="0.25">
      <c r="A419" s="102" t="s">
        <v>1113</v>
      </c>
      <c r="B419" s="96" t="s">
        <v>1114</v>
      </c>
      <c r="C419" s="96" t="s">
        <v>1078</v>
      </c>
      <c r="D419" s="104" t="s">
        <v>247</v>
      </c>
      <c r="E419" s="117" t="s">
        <v>81</v>
      </c>
      <c r="F419" s="96" t="s">
        <v>81</v>
      </c>
      <c r="G419" s="114">
        <v>1992</v>
      </c>
      <c r="H419" s="113">
        <v>1</v>
      </c>
      <c r="I419" s="117" t="s">
        <v>245</v>
      </c>
      <c r="J419" s="262"/>
      <c r="K419" s="270"/>
      <c r="L419" s="286"/>
      <c r="M419" s="133" t="s">
        <v>247</v>
      </c>
      <c r="N419" s="114">
        <v>1993</v>
      </c>
      <c r="O419" s="114">
        <v>1993</v>
      </c>
      <c r="P419" s="113">
        <v>0.75</v>
      </c>
      <c r="Q419" s="117" t="s">
        <v>245</v>
      </c>
      <c r="R419" s="96"/>
      <c r="S419" s="97"/>
      <c r="T419" s="103"/>
      <c r="U419" s="136" t="e">
        <f ca="1">_xlfn._xlws.FILTER(_xlfn._xlws.FILTER(Table15[],(Table15[System-Owned Portion]&amp;Table15[Was Material Ever Previously Lead?]&amp;Table15[Customer-Owned Portion])=(D419&amp;E419&amp;M419)),{0,0,0,1})</f>
        <v>#NAME?</v>
      </c>
    </row>
    <row r="420" spans="1:21" ht="30" x14ac:dyDescent="0.25">
      <c r="A420" s="102" t="s">
        <v>1115</v>
      </c>
      <c r="B420" s="96" t="s">
        <v>1116</v>
      </c>
      <c r="C420" s="96" t="s">
        <v>1078</v>
      </c>
      <c r="D420" s="104" t="s">
        <v>247</v>
      </c>
      <c r="E420" s="117" t="s">
        <v>81</v>
      </c>
      <c r="F420" s="96" t="s">
        <v>81</v>
      </c>
      <c r="G420" s="114">
        <v>1992</v>
      </c>
      <c r="H420" s="113">
        <v>1</v>
      </c>
      <c r="I420" s="117" t="s">
        <v>245</v>
      </c>
      <c r="J420" s="262"/>
      <c r="K420" s="270"/>
      <c r="L420" s="286"/>
      <c r="M420" s="133" t="s">
        <v>247</v>
      </c>
      <c r="N420" s="114">
        <v>1992</v>
      </c>
      <c r="O420" s="114">
        <v>1992</v>
      </c>
      <c r="P420" s="113">
        <v>0.75</v>
      </c>
      <c r="Q420" s="117" t="s">
        <v>245</v>
      </c>
      <c r="R420" s="96"/>
      <c r="S420" s="97"/>
      <c r="T420" s="103"/>
      <c r="U420" s="136" t="e">
        <f ca="1">_xlfn._xlws.FILTER(_xlfn._xlws.FILTER(Table15[],(Table15[System-Owned Portion]&amp;Table15[Was Material Ever Previously Lead?]&amp;Table15[Customer-Owned Portion])=(D420&amp;E420&amp;M420)),{0,0,0,1})</f>
        <v>#NAME?</v>
      </c>
    </row>
    <row r="421" spans="1:21" ht="30" x14ac:dyDescent="0.25">
      <c r="A421" s="102" t="s">
        <v>1117</v>
      </c>
      <c r="B421" s="96" t="s">
        <v>1118</v>
      </c>
      <c r="C421" s="96" t="s">
        <v>1078</v>
      </c>
      <c r="D421" s="104" t="s">
        <v>247</v>
      </c>
      <c r="E421" s="117" t="s">
        <v>81</v>
      </c>
      <c r="F421" s="96" t="s">
        <v>81</v>
      </c>
      <c r="G421" s="114">
        <v>1992</v>
      </c>
      <c r="H421" s="113">
        <v>1</v>
      </c>
      <c r="I421" s="117" t="s">
        <v>245</v>
      </c>
      <c r="J421" s="262"/>
      <c r="K421" s="270"/>
      <c r="L421" s="286"/>
      <c r="M421" s="133" t="s">
        <v>247</v>
      </c>
      <c r="N421" s="114">
        <v>1992</v>
      </c>
      <c r="O421" s="114">
        <v>1992</v>
      </c>
      <c r="P421" s="113">
        <v>0.75</v>
      </c>
      <c r="Q421" s="117" t="s">
        <v>245</v>
      </c>
      <c r="R421" s="96"/>
      <c r="S421" s="97"/>
      <c r="T421" s="103"/>
      <c r="U421" s="136" t="e">
        <f ca="1">_xlfn._xlws.FILTER(_xlfn._xlws.FILTER(Table15[],(Table15[System-Owned Portion]&amp;Table15[Was Material Ever Previously Lead?]&amp;Table15[Customer-Owned Portion])=(D421&amp;E421&amp;M421)),{0,0,0,1})</f>
        <v>#NAME?</v>
      </c>
    </row>
    <row r="422" spans="1:21" ht="30" x14ac:dyDescent="0.25">
      <c r="A422" s="102" t="s">
        <v>1119</v>
      </c>
      <c r="B422" s="96" t="s">
        <v>1120</v>
      </c>
      <c r="C422" s="96" t="s">
        <v>1078</v>
      </c>
      <c r="D422" s="104" t="s">
        <v>247</v>
      </c>
      <c r="E422" s="117" t="s">
        <v>81</v>
      </c>
      <c r="F422" s="96" t="s">
        <v>81</v>
      </c>
      <c r="G422" s="114">
        <v>1992</v>
      </c>
      <c r="H422" s="113">
        <v>1</v>
      </c>
      <c r="I422" s="117" t="s">
        <v>245</v>
      </c>
      <c r="J422" s="262"/>
      <c r="K422" s="270"/>
      <c r="L422" s="286"/>
      <c r="M422" s="133" t="s">
        <v>247</v>
      </c>
      <c r="N422" s="114">
        <v>1992</v>
      </c>
      <c r="O422" s="114">
        <v>1992</v>
      </c>
      <c r="P422" s="113">
        <v>0.75</v>
      </c>
      <c r="Q422" s="117" t="s">
        <v>245</v>
      </c>
      <c r="R422" s="96"/>
      <c r="S422" s="97"/>
      <c r="T422" s="103"/>
      <c r="U422" s="136" t="e">
        <f ca="1">_xlfn._xlws.FILTER(_xlfn._xlws.FILTER(Table15[],(Table15[System-Owned Portion]&amp;Table15[Was Material Ever Previously Lead?]&amp;Table15[Customer-Owned Portion])=(D422&amp;E422&amp;M422)),{0,0,0,1})</f>
        <v>#NAME?</v>
      </c>
    </row>
    <row r="423" spans="1:21" ht="30" x14ac:dyDescent="0.25">
      <c r="A423" s="102" t="s">
        <v>1121</v>
      </c>
      <c r="B423" s="96" t="s">
        <v>1122</v>
      </c>
      <c r="C423" s="96" t="s">
        <v>1078</v>
      </c>
      <c r="D423" s="104" t="s">
        <v>247</v>
      </c>
      <c r="E423" s="117" t="s">
        <v>81</v>
      </c>
      <c r="F423" s="96" t="s">
        <v>81</v>
      </c>
      <c r="G423" s="114">
        <v>1992</v>
      </c>
      <c r="H423" s="113">
        <v>1</v>
      </c>
      <c r="I423" s="117" t="s">
        <v>245</v>
      </c>
      <c r="J423" s="262"/>
      <c r="K423" s="270"/>
      <c r="L423" s="286"/>
      <c r="M423" s="133" t="s">
        <v>247</v>
      </c>
      <c r="N423" s="114">
        <v>1992</v>
      </c>
      <c r="O423" s="114">
        <v>1992</v>
      </c>
      <c r="P423" s="113">
        <v>0.75</v>
      </c>
      <c r="Q423" s="117" t="s">
        <v>245</v>
      </c>
      <c r="R423" s="96"/>
      <c r="S423" s="97"/>
      <c r="T423" s="103"/>
      <c r="U423" s="136" t="e">
        <f ca="1">_xlfn._xlws.FILTER(_xlfn._xlws.FILTER(Table15[],(Table15[System-Owned Portion]&amp;Table15[Was Material Ever Previously Lead?]&amp;Table15[Customer-Owned Portion])=(D423&amp;E423&amp;M423)),{0,0,0,1})</f>
        <v>#NAME?</v>
      </c>
    </row>
    <row r="424" spans="1:21" ht="30" x14ac:dyDescent="0.25">
      <c r="A424" s="102" t="s">
        <v>1123</v>
      </c>
      <c r="B424" s="96" t="s">
        <v>1124</v>
      </c>
      <c r="C424" s="96" t="s">
        <v>1078</v>
      </c>
      <c r="D424" s="104" t="s">
        <v>247</v>
      </c>
      <c r="E424" s="117" t="s">
        <v>81</v>
      </c>
      <c r="F424" s="96" t="s">
        <v>81</v>
      </c>
      <c r="G424" s="114">
        <v>1992</v>
      </c>
      <c r="H424" s="113">
        <v>1</v>
      </c>
      <c r="I424" s="117" t="s">
        <v>245</v>
      </c>
      <c r="J424" s="262"/>
      <c r="K424" s="270"/>
      <c r="L424" s="286"/>
      <c r="M424" s="133" t="s">
        <v>247</v>
      </c>
      <c r="N424" s="114">
        <v>1993</v>
      </c>
      <c r="O424" s="114">
        <v>1993</v>
      </c>
      <c r="P424" s="113">
        <v>0.75</v>
      </c>
      <c r="Q424" s="117" t="s">
        <v>245</v>
      </c>
      <c r="R424" s="96"/>
      <c r="S424" s="97"/>
      <c r="T424" s="103"/>
      <c r="U424" s="136" t="e">
        <f ca="1">_xlfn._xlws.FILTER(_xlfn._xlws.FILTER(Table15[],(Table15[System-Owned Portion]&amp;Table15[Was Material Ever Previously Lead?]&amp;Table15[Customer-Owned Portion])=(D424&amp;E424&amp;M424)),{0,0,0,1})</f>
        <v>#NAME?</v>
      </c>
    </row>
    <row r="425" spans="1:21" ht="30" x14ac:dyDescent="0.25">
      <c r="A425" s="102" t="s">
        <v>1125</v>
      </c>
      <c r="B425" s="96" t="s">
        <v>1126</v>
      </c>
      <c r="C425" s="96" t="s">
        <v>1078</v>
      </c>
      <c r="D425" s="104" t="s">
        <v>247</v>
      </c>
      <c r="E425" s="117" t="s">
        <v>81</v>
      </c>
      <c r="F425" s="96" t="s">
        <v>81</v>
      </c>
      <c r="G425" s="114">
        <v>1992</v>
      </c>
      <c r="H425" s="113">
        <v>1</v>
      </c>
      <c r="I425" s="117" t="s">
        <v>245</v>
      </c>
      <c r="J425" s="262"/>
      <c r="K425" s="270"/>
      <c r="L425" s="286"/>
      <c r="M425" s="133" t="s">
        <v>247</v>
      </c>
      <c r="N425" s="114">
        <v>1993</v>
      </c>
      <c r="O425" s="114">
        <v>1993</v>
      </c>
      <c r="P425" s="113">
        <v>0.75</v>
      </c>
      <c r="Q425" s="117" t="s">
        <v>245</v>
      </c>
      <c r="R425" s="96"/>
      <c r="S425" s="97"/>
      <c r="T425" s="103"/>
      <c r="U425" s="136" t="e">
        <f ca="1">_xlfn._xlws.FILTER(_xlfn._xlws.FILTER(Table15[],(Table15[System-Owned Portion]&amp;Table15[Was Material Ever Previously Lead?]&amp;Table15[Customer-Owned Portion])=(D425&amp;E425&amp;M425)),{0,0,0,1})</f>
        <v>#NAME?</v>
      </c>
    </row>
    <row r="426" spans="1:21" ht="30" x14ac:dyDescent="0.25">
      <c r="A426" s="102" t="s">
        <v>1127</v>
      </c>
      <c r="B426" s="96" t="s">
        <v>1128</v>
      </c>
      <c r="C426" s="96" t="s">
        <v>1078</v>
      </c>
      <c r="D426" s="104" t="s">
        <v>247</v>
      </c>
      <c r="E426" s="117" t="s">
        <v>81</v>
      </c>
      <c r="F426" s="96" t="s">
        <v>81</v>
      </c>
      <c r="G426" s="114">
        <v>1992</v>
      </c>
      <c r="H426" s="113">
        <v>1</v>
      </c>
      <c r="I426" s="117" t="s">
        <v>245</v>
      </c>
      <c r="J426" s="262"/>
      <c r="K426" s="270"/>
      <c r="L426" s="286"/>
      <c r="M426" s="133" t="s">
        <v>247</v>
      </c>
      <c r="N426" s="114">
        <v>1994</v>
      </c>
      <c r="O426" s="114">
        <v>1994</v>
      </c>
      <c r="P426" s="113">
        <v>0.75</v>
      </c>
      <c r="Q426" s="117" t="s">
        <v>245</v>
      </c>
      <c r="R426" s="96"/>
      <c r="S426" s="97"/>
      <c r="T426" s="103"/>
      <c r="U426" s="136" t="e">
        <f ca="1">_xlfn._xlws.FILTER(_xlfn._xlws.FILTER(Table15[],(Table15[System-Owned Portion]&amp;Table15[Was Material Ever Previously Lead?]&amp;Table15[Customer-Owned Portion])=(D426&amp;E426&amp;M426)),{0,0,0,1})</f>
        <v>#NAME?</v>
      </c>
    </row>
    <row r="427" spans="1:21" ht="30" x14ac:dyDescent="0.25">
      <c r="A427" s="102" t="s">
        <v>1129</v>
      </c>
      <c r="B427" s="96" t="s">
        <v>1130</v>
      </c>
      <c r="C427" s="96" t="s">
        <v>1078</v>
      </c>
      <c r="D427" s="104" t="s">
        <v>247</v>
      </c>
      <c r="E427" s="117" t="s">
        <v>81</v>
      </c>
      <c r="F427" s="96" t="s">
        <v>81</v>
      </c>
      <c r="G427" s="114">
        <v>1992</v>
      </c>
      <c r="H427" s="113">
        <v>1</v>
      </c>
      <c r="I427" s="117" t="s">
        <v>245</v>
      </c>
      <c r="J427" s="262"/>
      <c r="K427" s="270"/>
      <c r="L427" s="286"/>
      <c r="M427" s="133" t="s">
        <v>247</v>
      </c>
      <c r="N427" s="114">
        <v>1992</v>
      </c>
      <c r="O427" s="114">
        <v>1992</v>
      </c>
      <c r="P427" s="113">
        <v>0.75</v>
      </c>
      <c r="Q427" s="117" t="s">
        <v>245</v>
      </c>
      <c r="R427" s="96"/>
      <c r="S427" s="97"/>
      <c r="T427" s="103"/>
      <c r="U427" s="136" t="e">
        <f ca="1">_xlfn._xlws.FILTER(_xlfn._xlws.FILTER(Table15[],(Table15[System-Owned Portion]&amp;Table15[Was Material Ever Previously Lead?]&amp;Table15[Customer-Owned Portion])=(D427&amp;E427&amp;M427)),{0,0,0,1})</f>
        <v>#NAME?</v>
      </c>
    </row>
    <row r="428" spans="1:21" ht="30" x14ac:dyDescent="0.25">
      <c r="A428" s="102" t="s">
        <v>1131</v>
      </c>
      <c r="B428" s="96" t="s">
        <v>1132</v>
      </c>
      <c r="C428" s="96" t="s">
        <v>1078</v>
      </c>
      <c r="D428" s="104" t="s">
        <v>247</v>
      </c>
      <c r="E428" s="117" t="s">
        <v>81</v>
      </c>
      <c r="F428" s="96" t="s">
        <v>81</v>
      </c>
      <c r="G428" s="114">
        <v>1992</v>
      </c>
      <c r="H428" s="113">
        <v>1</v>
      </c>
      <c r="I428" s="117" t="s">
        <v>245</v>
      </c>
      <c r="J428" s="262"/>
      <c r="K428" s="270"/>
      <c r="L428" s="286"/>
      <c r="M428" s="133" t="s">
        <v>247</v>
      </c>
      <c r="N428" s="114">
        <v>1993</v>
      </c>
      <c r="O428" s="114">
        <v>1993</v>
      </c>
      <c r="P428" s="113">
        <v>0.75</v>
      </c>
      <c r="Q428" s="117" t="s">
        <v>245</v>
      </c>
      <c r="R428" s="96"/>
      <c r="S428" s="97"/>
      <c r="T428" s="103"/>
      <c r="U428" s="136" t="e">
        <f ca="1">_xlfn._xlws.FILTER(_xlfn._xlws.FILTER(Table15[],(Table15[System-Owned Portion]&amp;Table15[Was Material Ever Previously Lead?]&amp;Table15[Customer-Owned Portion])=(D428&amp;E428&amp;M428)),{0,0,0,1})</f>
        <v>#NAME?</v>
      </c>
    </row>
    <row r="429" spans="1:21" ht="30" x14ac:dyDescent="0.25">
      <c r="A429" s="102" t="s">
        <v>1133</v>
      </c>
      <c r="B429" s="96" t="s">
        <v>1134</v>
      </c>
      <c r="C429" s="96" t="s">
        <v>1078</v>
      </c>
      <c r="D429" s="104" t="s">
        <v>247</v>
      </c>
      <c r="E429" s="117" t="s">
        <v>81</v>
      </c>
      <c r="F429" s="96" t="s">
        <v>81</v>
      </c>
      <c r="G429" s="114">
        <v>1992</v>
      </c>
      <c r="H429" s="113">
        <v>1</v>
      </c>
      <c r="I429" s="117" t="s">
        <v>245</v>
      </c>
      <c r="J429" s="262"/>
      <c r="K429" s="270"/>
      <c r="L429" s="286"/>
      <c r="M429" s="133" t="s">
        <v>247</v>
      </c>
      <c r="N429" s="114">
        <v>1995</v>
      </c>
      <c r="O429" s="114">
        <v>1995</v>
      </c>
      <c r="P429" s="113">
        <v>0.75</v>
      </c>
      <c r="Q429" s="117" t="s">
        <v>245</v>
      </c>
      <c r="R429" s="96"/>
      <c r="S429" s="97"/>
      <c r="T429" s="103"/>
      <c r="U429" s="136" t="e">
        <f ca="1">_xlfn._xlws.FILTER(_xlfn._xlws.FILTER(Table15[],(Table15[System-Owned Portion]&amp;Table15[Was Material Ever Previously Lead?]&amp;Table15[Customer-Owned Portion])=(D429&amp;E429&amp;M429)),{0,0,0,1})</f>
        <v>#NAME?</v>
      </c>
    </row>
    <row r="430" spans="1:21" ht="30" x14ac:dyDescent="0.25">
      <c r="A430" s="102" t="s">
        <v>1135</v>
      </c>
      <c r="B430" s="96" t="s">
        <v>1136</v>
      </c>
      <c r="C430" s="96" t="s">
        <v>1078</v>
      </c>
      <c r="D430" s="104" t="s">
        <v>247</v>
      </c>
      <c r="E430" s="117" t="s">
        <v>81</v>
      </c>
      <c r="F430" s="96" t="s">
        <v>81</v>
      </c>
      <c r="G430" s="114">
        <v>1992</v>
      </c>
      <c r="H430" s="113">
        <v>1</v>
      </c>
      <c r="I430" s="117" t="s">
        <v>245</v>
      </c>
      <c r="J430" s="262"/>
      <c r="K430" s="270"/>
      <c r="L430" s="286"/>
      <c r="M430" s="133" t="s">
        <v>247</v>
      </c>
      <c r="N430" s="114">
        <v>1994</v>
      </c>
      <c r="O430" s="114">
        <v>1994</v>
      </c>
      <c r="P430" s="113">
        <v>0.75</v>
      </c>
      <c r="Q430" s="117" t="s">
        <v>245</v>
      </c>
      <c r="R430" s="96"/>
      <c r="S430" s="97"/>
      <c r="T430" s="103"/>
      <c r="U430" s="136" t="e">
        <f ca="1">_xlfn._xlws.FILTER(_xlfn._xlws.FILTER(Table15[],(Table15[System-Owned Portion]&amp;Table15[Was Material Ever Previously Lead?]&amp;Table15[Customer-Owned Portion])=(D430&amp;E430&amp;M430)),{0,0,0,1})</f>
        <v>#NAME?</v>
      </c>
    </row>
    <row r="431" spans="1:21" ht="30" x14ac:dyDescent="0.25">
      <c r="A431" s="102" t="s">
        <v>1137</v>
      </c>
      <c r="B431" s="96" t="s">
        <v>1138</v>
      </c>
      <c r="C431" s="96" t="s">
        <v>1078</v>
      </c>
      <c r="D431" s="104" t="s">
        <v>247</v>
      </c>
      <c r="E431" s="117" t="s">
        <v>81</v>
      </c>
      <c r="F431" s="96" t="s">
        <v>81</v>
      </c>
      <c r="G431" s="114">
        <v>1992</v>
      </c>
      <c r="H431" s="113">
        <v>1</v>
      </c>
      <c r="I431" s="117" t="s">
        <v>245</v>
      </c>
      <c r="J431" s="262"/>
      <c r="K431" s="270"/>
      <c r="L431" s="286"/>
      <c r="M431" s="133" t="s">
        <v>247</v>
      </c>
      <c r="N431" s="114">
        <v>1995</v>
      </c>
      <c r="O431" s="114">
        <v>1995</v>
      </c>
      <c r="P431" s="113">
        <v>0.75</v>
      </c>
      <c r="Q431" s="117" t="s">
        <v>245</v>
      </c>
      <c r="R431" s="96"/>
      <c r="S431" s="97"/>
      <c r="T431" s="103"/>
      <c r="U431" s="136" t="e">
        <f ca="1">_xlfn._xlws.FILTER(_xlfn._xlws.FILTER(Table15[],(Table15[System-Owned Portion]&amp;Table15[Was Material Ever Previously Lead?]&amp;Table15[Customer-Owned Portion])=(D431&amp;E431&amp;M431)),{0,0,0,1})</f>
        <v>#NAME?</v>
      </c>
    </row>
    <row r="432" spans="1:21" ht="30" x14ac:dyDescent="0.25">
      <c r="A432" s="102" t="s">
        <v>1139</v>
      </c>
      <c r="B432" s="96" t="s">
        <v>1140</v>
      </c>
      <c r="C432" s="96" t="s">
        <v>1078</v>
      </c>
      <c r="D432" s="104" t="s">
        <v>247</v>
      </c>
      <c r="E432" s="117" t="s">
        <v>81</v>
      </c>
      <c r="F432" s="96" t="s">
        <v>81</v>
      </c>
      <c r="G432" s="114">
        <v>1992</v>
      </c>
      <c r="H432" s="113">
        <v>1</v>
      </c>
      <c r="I432" s="117" t="s">
        <v>245</v>
      </c>
      <c r="J432" s="262"/>
      <c r="K432" s="270"/>
      <c r="L432" s="286"/>
      <c r="M432" s="133" t="s">
        <v>247</v>
      </c>
      <c r="N432" s="114">
        <v>1993</v>
      </c>
      <c r="O432" s="114">
        <v>1993</v>
      </c>
      <c r="P432" s="113">
        <v>0.75</v>
      </c>
      <c r="Q432" s="117" t="s">
        <v>245</v>
      </c>
      <c r="R432" s="96"/>
      <c r="S432" s="97"/>
      <c r="T432" s="103"/>
      <c r="U432" s="136" t="e">
        <f ca="1">_xlfn._xlws.FILTER(_xlfn._xlws.FILTER(Table15[],(Table15[System-Owned Portion]&amp;Table15[Was Material Ever Previously Lead?]&amp;Table15[Customer-Owned Portion])=(D432&amp;E432&amp;M432)),{0,0,0,1})</f>
        <v>#NAME?</v>
      </c>
    </row>
    <row r="433" spans="1:21" ht="30" x14ac:dyDescent="0.25">
      <c r="A433" s="102" t="s">
        <v>1141</v>
      </c>
      <c r="B433" s="96" t="s">
        <v>1142</v>
      </c>
      <c r="C433" s="96" t="s">
        <v>1078</v>
      </c>
      <c r="D433" s="104" t="s">
        <v>247</v>
      </c>
      <c r="E433" s="117" t="s">
        <v>81</v>
      </c>
      <c r="F433" s="96" t="s">
        <v>81</v>
      </c>
      <c r="G433" s="114">
        <v>1992</v>
      </c>
      <c r="H433" s="113">
        <v>1</v>
      </c>
      <c r="I433" s="117" t="s">
        <v>245</v>
      </c>
      <c r="J433" s="262"/>
      <c r="K433" s="270"/>
      <c r="L433" s="286"/>
      <c r="M433" s="133" t="s">
        <v>247</v>
      </c>
      <c r="N433" s="114">
        <v>1992</v>
      </c>
      <c r="O433" s="114">
        <v>1992</v>
      </c>
      <c r="P433" s="113">
        <v>0.75</v>
      </c>
      <c r="Q433" s="117" t="s">
        <v>245</v>
      </c>
      <c r="R433" s="96"/>
      <c r="S433" s="97"/>
      <c r="T433" s="103"/>
      <c r="U433" s="136" t="e">
        <f ca="1">_xlfn._xlws.FILTER(_xlfn._xlws.FILTER(Table15[],(Table15[System-Owned Portion]&amp;Table15[Was Material Ever Previously Lead?]&amp;Table15[Customer-Owned Portion])=(D433&amp;E433&amp;M433)),{0,0,0,1})</f>
        <v>#NAME?</v>
      </c>
    </row>
    <row r="434" spans="1:21" ht="30" x14ac:dyDescent="0.25">
      <c r="A434" s="102" t="s">
        <v>1143</v>
      </c>
      <c r="B434" s="96" t="s">
        <v>1144</v>
      </c>
      <c r="C434" s="96" t="s">
        <v>1078</v>
      </c>
      <c r="D434" s="104" t="s">
        <v>247</v>
      </c>
      <c r="E434" s="117" t="s">
        <v>81</v>
      </c>
      <c r="F434" s="96" t="s">
        <v>81</v>
      </c>
      <c r="G434" s="114">
        <v>1992</v>
      </c>
      <c r="H434" s="113">
        <v>1</v>
      </c>
      <c r="I434" s="117" t="s">
        <v>245</v>
      </c>
      <c r="J434" s="262"/>
      <c r="K434" s="270"/>
      <c r="L434" s="286"/>
      <c r="M434" s="133" t="s">
        <v>247</v>
      </c>
      <c r="N434" s="114">
        <v>1992</v>
      </c>
      <c r="O434" s="114">
        <v>1992</v>
      </c>
      <c r="P434" s="113">
        <v>0.75</v>
      </c>
      <c r="Q434" s="117" t="s">
        <v>245</v>
      </c>
      <c r="R434" s="96"/>
      <c r="S434" s="97"/>
      <c r="T434" s="103"/>
      <c r="U434" s="136" t="e">
        <f ca="1">_xlfn._xlws.FILTER(_xlfn._xlws.FILTER(Table15[],(Table15[System-Owned Portion]&amp;Table15[Was Material Ever Previously Lead?]&amp;Table15[Customer-Owned Portion])=(D434&amp;E434&amp;M434)),{0,0,0,1})</f>
        <v>#NAME?</v>
      </c>
    </row>
    <row r="435" spans="1:21" ht="30" x14ac:dyDescent="0.25">
      <c r="A435" s="102" t="s">
        <v>1145</v>
      </c>
      <c r="B435" s="96" t="s">
        <v>1146</v>
      </c>
      <c r="C435" s="96" t="s">
        <v>1078</v>
      </c>
      <c r="D435" s="104" t="s">
        <v>247</v>
      </c>
      <c r="E435" s="117" t="s">
        <v>81</v>
      </c>
      <c r="F435" s="96" t="s">
        <v>81</v>
      </c>
      <c r="G435" s="114">
        <v>1992</v>
      </c>
      <c r="H435" s="113">
        <v>1</v>
      </c>
      <c r="I435" s="117" t="s">
        <v>245</v>
      </c>
      <c r="J435" s="262"/>
      <c r="K435" s="270"/>
      <c r="L435" s="286"/>
      <c r="M435" s="133" t="s">
        <v>247</v>
      </c>
      <c r="N435" s="114">
        <v>1992</v>
      </c>
      <c r="O435" s="114">
        <v>1992</v>
      </c>
      <c r="P435" s="113">
        <v>0.75</v>
      </c>
      <c r="Q435" s="117" t="s">
        <v>245</v>
      </c>
      <c r="R435" s="96"/>
      <c r="S435" s="97"/>
      <c r="T435" s="103"/>
      <c r="U435" s="136" t="e">
        <f ca="1">_xlfn._xlws.FILTER(_xlfn._xlws.FILTER(Table15[],(Table15[System-Owned Portion]&amp;Table15[Was Material Ever Previously Lead?]&amp;Table15[Customer-Owned Portion])=(D435&amp;E435&amp;M435)),{0,0,0,1})</f>
        <v>#NAME?</v>
      </c>
    </row>
    <row r="436" spans="1:21" ht="30" x14ac:dyDescent="0.25">
      <c r="A436" s="102" t="s">
        <v>1147</v>
      </c>
      <c r="B436" s="96" t="s">
        <v>1148</v>
      </c>
      <c r="C436" s="96" t="s">
        <v>1078</v>
      </c>
      <c r="D436" s="104" t="s">
        <v>247</v>
      </c>
      <c r="E436" s="117" t="s">
        <v>81</v>
      </c>
      <c r="F436" s="96" t="s">
        <v>81</v>
      </c>
      <c r="G436" s="114">
        <v>1992</v>
      </c>
      <c r="H436" s="113">
        <v>1</v>
      </c>
      <c r="I436" s="117" t="s">
        <v>245</v>
      </c>
      <c r="J436" s="262"/>
      <c r="K436" s="270"/>
      <c r="L436" s="286"/>
      <c r="M436" s="133" t="s">
        <v>247</v>
      </c>
      <c r="N436" s="114">
        <v>1992</v>
      </c>
      <c r="O436" s="114">
        <v>1992</v>
      </c>
      <c r="P436" s="113">
        <v>0.75</v>
      </c>
      <c r="Q436" s="117" t="s">
        <v>245</v>
      </c>
      <c r="R436" s="96"/>
      <c r="S436" s="97"/>
      <c r="T436" s="103"/>
      <c r="U436" s="136" t="e">
        <f ca="1">_xlfn._xlws.FILTER(_xlfn._xlws.FILTER(Table15[],(Table15[System-Owned Portion]&amp;Table15[Was Material Ever Previously Lead?]&amp;Table15[Customer-Owned Portion])=(D436&amp;E436&amp;M436)),{0,0,0,1})</f>
        <v>#NAME?</v>
      </c>
    </row>
    <row r="437" spans="1:21" ht="30" x14ac:dyDescent="0.25">
      <c r="A437" s="102" t="s">
        <v>1149</v>
      </c>
      <c r="B437" s="96" t="s">
        <v>1150</v>
      </c>
      <c r="C437" s="96" t="s">
        <v>1078</v>
      </c>
      <c r="D437" s="104" t="s">
        <v>247</v>
      </c>
      <c r="E437" s="117" t="s">
        <v>81</v>
      </c>
      <c r="F437" s="96" t="s">
        <v>81</v>
      </c>
      <c r="G437" s="114">
        <v>1992</v>
      </c>
      <c r="H437" s="113">
        <v>1</v>
      </c>
      <c r="I437" s="117" t="s">
        <v>245</v>
      </c>
      <c r="J437" s="262"/>
      <c r="K437" s="270"/>
      <c r="L437" s="286"/>
      <c r="M437" s="133" t="s">
        <v>247</v>
      </c>
      <c r="N437" s="114">
        <v>1992</v>
      </c>
      <c r="O437" s="114">
        <v>1992</v>
      </c>
      <c r="P437" s="113">
        <v>0.75</v>
      </c>
      <c r="Q437" s="117" t="s">
        <v>245</v>
      </c>
      <c r="R437" s="96"/>
      <c r="S437" s="97"/>
      <c r="T437" s="103"/>
      <c r="U437" s="136" t="e">
        <f ca="1">_xlfn._xlws.FILTER(_xlfn._xlws.FILTER(Table15[],(Table15[System-Owned Portion]&amp;Table15[Was Material Ever Previously Lead?]&amp;Table15[Customer-Owned Portion])=(D437&amp;E437&amp;M437)),{0,0,0,1})</f>
        <v>#NAME?</v>
      </c>
    </row>
    <row r="438" spans="1:21" ht="30" x14ac:dyDescent="0.25">
      <c r="A438" s="102" t="s">
        <v>1151</v>
      </c>
      <c r="B438" s="96" t="s">
        <v>1152</v>
      </c>
      <c r="C438" s="96" t="s">
        <v>1078</v>
      </c>
      <c r="D438" s="104" t="s">
        <v>247</v>
      </c>
      <c r="E438" s="117" t="s">
        <v>81</v>
      </c>
      <c r="F438" s="96" t="s">
        <v>81</v>
      </c>
      <c r="G438" s="114">
        <v>1992</v>
      </c>
      <c r="H438" s="113">
        <v>1</v>
      </c>
      <c r="I438" s="117" t="s">
        <v>245</v>
      </c>
      <c r="J438" s="262"/>
      <c r="K438" s="270"/>
      <c r="L438" s="286"/>
      <c r="M438" s="133" t="s">
        <v>247</v>
      </c>
      <c r="N438" s="114">
        <v>1992</v>
      </c>
      <c r="O438" s="114">
        <v>1992</v>
      </c>
      <c r="P438" s="113">
        <v>0.75</v>
      </c>
      <c r="Q438" s="117" t="s">
        <v>245</v>
      </c>
      <c r="R438" s="96"/>
      <c r="S438" s="97"/>
      <c r="T438" s="103"/>
      <c r="U438" s="136" t="e">
        <f ca="1">_xlfn._xlws.FILTER(_xlfn._xlws.FILTER(Table15[],(Table15[System-Owned Portion]&amp;Table15[Was Material Ever Previously Lead?]&amp;Table15[Customer-Owned Portion])=(D438&amp;E438&amp;M438)),{0,0,0,1})</f>
        <v>#NAME?</v>
      </c>
    </row>
    <row r="439" spans="1:21" ht="30" x14ac:dyDescent="0.25">
      <c r="A439" s="102" t="s">
        <v>1153</v>
      </c>
      <c r="B439" s="96" t="s">
        <v>1154</v>
      </c>
      <c r="C439" s="96" t="s">
        <v>1078</v>
      </c>
      <c r="D439" s="104" t="s">
        <v>247</v>
      </c>
      <c r="E439" s="117" t="s">
        <v>81</v>
      </c>
      <c r="F439" s="96" t="s">
        <v>81</v>
      </c>
      <c r="G439" s="114">
        <v>1992</v>
      </c>
      <c r="H439" s="113">
        <v>1</v>
      </c>
      <c r="I439" s="117" t="s">
        <v>245</v>
      </c>
      <c r="J439" s="262"/>
      <c r="K439" s="270"/>
      <c r="L439" s="286"/>
      <c r="M439" s="133" t="s">
        <v>247</v>
      </c>
      <c r="N439" s="114">
        <v>1992</v>
      </c>
      <c r="O439" s="114">
        <v>1992</v>
      </c>
      <c r="P439" s="113">
        <v>0.75</v>
      </c>
      <c r="Q439" s="117" t="s">
        <v>245</v>
      </c>
      <c r="R439" s="96"/>
      <c r="S439" s="97"/>
      <c r="T439" s="103"/>
      <c r="U439" s="136" t="e">
        <f ca="1">_xlfn._xlws.FILTER(_xlfn._xlws.FILTER(Table15[],(Table15[System-Owned Portion]&amp;Table15[Was Material Ever Previously Lead?]&amp;Table15[Customer-Owned Portion])=(D439&amp;E439&amp;M439)),{0,0,0,1})</f>
        <v>#NAME?</v>
      </c>
    </row>
    <row r="440" spans="1:21" ht="30" x14ac:dyDescent="0.25">
      <c r="A440" s="102" t="s">
        <v>1155</v>
      </c>
      <c r="B440" s="96" t="s">
        <v>1156</v>
      </c>
      <c r="C440" s="96" t="s">
        <v>1078</v>
      </c>
      <c r="D440" s="104" t="s">
        <v>247</v>
      </c>
      <c r="E440" s="117" t="s">
        <v>81</v>
      </c>
      <c r="F440" s="96" t="s">
        <v>81</v>
      </c>
      <c r="G440" s="114">
        <v>1992</v>
      </c>
      <c r="H440" s="113">
        <v>1</v>
      </c>
      <c r="I440" s="117" t="s">
        <v>245</v>
      </c>
      <c r="J440" s="262"/>
      <c r="K440" s="270"/>
      <c r="L440" s="286"/>
      <c r="M440" s="133" t="s">
        <v>247</v>
      </c>
      <c r="N440" s="114">
        <v>1992</v>
      </c>
      <c r="O440" s="114">
        <v>1992</v>
      </c>
      <c r="P440" s="113">
        <v>0.75</v>
      </c>
      <c r="Q440" s="117" t="s">
        <v>245</v>
      </c>
      <c r="R440" s="96"/>
      <c r="S440" s="97"/>
      <c r="T440" s="103"/>
      <c r="U440" s="136" t="e">
        <f ca="1">_xlfn._xlws.FILTER(_xlfn._xlws.FILTER(Table15[],(Table15[System-Owned Portion]&amp;Table15[Was Material Ever Previously Lead?]&amp;Table15[Customer-Owned Portion])=(D440&amp;E440&amp;M440)),{0,0,0,1})</f>
        <v>#NAME?</v>
      </c>
    </row>
    <row r="441" spans="1:21" ht="30" x14ac:dyDescent="0.25">
      <c r="A441" s="102" t="s">
        <v>1157</v>
      </c>
      <c r="B441" s="96" t="s">
        <v>1158</v>
      </c>
      <c r="C441" s="96" t="s">
        <v>1078</v>
      </c>
      <c r="D441" s="104" t="s">
        <v>247</v>
      </c>
      <c r="E441" s="117" t="s">
        <v>81</v>
      </c>
      <c r="F441" s="96" t="s">
        <v>81</v>
      </c>
      <c r="G441" s="114">
        <v>1992</v>
      </c>
      <c r="H441" s="113">
        <v>1</v>
      </c>
      <c r="I441" s="117" t="s">
        <v>245</v>
      </c>
      <c r="J441" s="262"/>
      <c r="K441" s="270"/>
      <c r="L441" s="286"/>
      <c r="M441" s="133" t="s">
        <v>247</v>
      </c>
      <c r="N441" s="114">
        <v>1992</v>
      </c>
      <c r="O441" s="114">
        <v>1992</v>
      </c>
      <c r="P441" s="113">
        <v>0.75</v>
      </c>
      <c r="Q441" s="117" t="s">
        <v>245</v>
      </c>
      <c r="R441" s="96"/>
      <c r="S441" s="97"/>
      <c r="T441" s="103"/>
      <c r="U441" s="136" t="e">
        <f ca="1">_xlfn._xlws.FILTER(_xlfn._xlws.FILTER(Table15[],(Table15[System-Owned Portion]&amp;Table15[Was Material Ever Previously Lead?]&amp;Table15[Customer-Owned Portion])=(D441&amp;E441&amp;M441)),{0,0,0,1})</f>
        <v>#NAME?</v>
      </c>
    </row>
    <row r="442" spans="1:21" ht="30" x14ac:dyDescent="0.25">
      <c r="A442" s="102" t="s">
        <v>1159</v>
      </c>
      <c r="B442" s="96" t="s">
        <v>1160</v>
      </c>
      <c r="C442" s="96" t="s">
        <v>1078</v>
      </c>
      <c r="D442" s="104" t="s">
        <v>247</v>
      </c>
      <c r="E442" s="117" t="s">
        <v>81</v>
      </c>
      <c r="F442" s="96" t="s">
        <v>81</v>
      </c>
      <c r="G442" s="114">
        <v>1992</v>
      </c>
      <c r="H442" s="113">
        <v>1</v>
      </c>
      <c r="I442" s="117" t="s">
        <v>245</v>
      </c>
      <c r="J442" s="262"/>
      <c r="K442" s="270"/>
      <c r="L442" s="286"/>
      <c r="M442" s="133" t="s">
        <v>247</v>
      </c>
      <c r="N442" s="114">
        <v>1992</v>
      </c>
      <c r="O442" s="114">
        <v>1992</v>
      </c>
      <c r="P442" s="113">
        <v>0.75</v>
      </c>
      <c r="Q442" s="117" t="s">
        <v>245</v>
      </c>
      <c r="R442" s="96"/>
      <c r="S442" s="97"/>
      <c r="T442" s="103"/>
      <c r="U442" s="136" t="e">
        <f ca="1">_xlfn._xlws.FILTER(_xlfn._xlws.FILTER(Table15[],(Table15[System-Owned Portion]&amp;Table15[Was Material Ever Previously Lead?]&amp;Table15[Customer-Owned Portion])=(D442&amp;E442&amp;M442)),{0,0,0,1})</f>
        <v>#NAME?</v>
      </c>
    </row>
    <row r="443" spans="1:21" ht="30" x14ac:dyDescent="0.25">
      <c r="A443" s="102" t="s">
        <v>1161</v>
      </c>
      <c r="B443" s="96" t="s">
        <v>1162</v>
      </c>
      <c r="C443" s="96" t="s">
        <v>1078</v>
      </c>
      <c r="D443" s="104" t="s">
        <v>247</v>
      </c>
      <c r="E443" s="117" t="s">
        <v>81</v>
      </c>
      <c r="F443" s="96" t="s">
        <v>81</v>
      </c>
      <c r="G443" s="114">
        <v>1992</v>
      </c>
      <c r="H443" s="113">
        <v>1</v>
      </c>
      <c r="I443" s="117" t="s">
        <v>245</v>
      </c>
      <c r="J443" s="262"/>
      <c r="K443" s="270"/>
      <c r="L443" s="286"/>
      <c r="M443" s="133" t="s">
        <v>247</v>
      </c>
      <c r="N443" s="114">
        <v>1992</v>
      </c>
      <c r="O443" s="114">
        <v>1992</v>
      </c>
      <c r="P443" s="113">
        <v>0.75</v>
      </c>
      <c r="Q443" s="117" t="s">
        <v>245</v>
      </c>
      <c r="R443" s="96"/>
      <c r="S443" s="97"/>
      <c r="T443" s="103"/>
      <c r="U443" s="136" t="e">
        <f ca="1">_xlfn._xlws.FILTER(_xlfn._xlws.FILTER(Table15[],(Table15[System-Owned Portion]&amp;Table15[Was Material Ever Previously Lead?]&amp;Table15[Customer-Owned Portion])=(D443&amp;E443&amp;M443)),{0,0,0,1})</f>
        <v>#NAME?</v>
      </c>
    </row>
    <row r="444" spans="1:21" ht="30" x14ac:dyDescent="0.25">
      <c r="A444" s="102" t="s">
        <v>1163</v>
      </c>
      <c r="B444" s="96" t="s">
        <v>1164</v>
      </c>
      <c r="C444" s="96" t="s">
        <v>1078</v>
      </c>
      <c r="D444" s="104" t="s">
        <v>247</v>
      </c>
      <c r="E444" s="117" t="s">
        <v>81</v>
      </c>
      <c r="F444" s="96" t="s">
        <v>81</v>
      </c>
      <c r="G444" s="114">
        <v>1992</v>
      </c>
      <c r="H444" s="113">
        <v>1</v>
      </c>
      <c r="I444" s="117" t="s">
        <v>245</v>
      </c>
      <c r="J444" s="262"/>
      <c r="K444" s="270"/>
      <c r="L444" s="286"/>
      <c r="M444" s="133" t="s">
        <v>247</v>
      </c>
      <c r="N444" s="114">
        <v>1992</v>
      </c>
      <c r="O444" s="114">
        <v>1992</v>
      </c>
      <c r="P444" s="113">
        <v>0.75</v>
      </c>
      <c r="Q444" s="117" t="s">
        <v>245</v>
      </c>
      <c r="R444" s="96"/>
      <c r="S444" s="97"/>
      <c r="T444" s="103"/>
      <c r="U444" s="136" t="e">
        <f ca="1">_xlfn._xlws.FILTER(_xlfn._xlws.FILTER(Table15[],(Table15[System-Owned Portion]&amp;Table15[Was Material Ever Previously Lead?]&amp;Table15[Customer-Owned Portion])=(D444&amp;E444&amp;M444)),{0,0,0,1})</f>
        <v>#NAME?</v>
      </c>
    </row>
    <row r="445" spans="1:21" ht="30" x14ac:dyDescent="0.25">
      <c r="A445" s="102" t="s">
        <v>1165</v>
      </c>
      <c r="B445" s="96" t="s">
        <v>1166</v>
      </c>
      <c r="C445" s="96" t="s">
        <v>1078</v>
      </c>
      <c r="D445" s="104" t="s">
        <v>247</v>
      </c>
      <c r="E445" s="117" t="s">
        <v>81</v>
      </c>
      <c r="F445" s="96" t="s">
        <v>81</v>
      </c>
      <c r="G445" s="114">
        <v>1992</v>
      </c>
      <c r="H445" s="113">
        <v>1</v>
      </c>
      <c r="I445" s="117" t="s">
        <v>245</v>
      </c>
      <c r="J445" s="262"/>
      <c r="K445" s="270"/>
      <c r="L445" s="286"/>
      <c r="M445" s="133" t="s">
        <v>247</v>
      </c>
      <c r="N445" s="114">
        <v>1992</v>
      </c>
      <c r="O445" s="114">
        <v>1992</v>
      </c>
      <c r="P445" s="113">
        <v>0.75</v>
      </c>
      <c r="Q445" s="117" t="s">
        <v>245</v>
      </c>
      <c r="R445" s="96"/>
      <c r="S445" s="97"/>
      <c r="T445" s="103"/>
      <c r="U445" s="136" t="e">
        <f ca="1">_xlfn._xlws.FILTER(_xlfn._xlws.FILTER(Table15[],(Table15[System-Owned Portion]&amp;Table15[Was Material Ever Previously Lead?]&amp;Table15[Customer-Owned Portion])=(D445&amp;E445&amp;M445)),{0,0,0,1})</f>
        <v>#NAME?</v>
      </c>
    </row>
    <row r="446" spans="1:21" ht="30" x14ac:dyDescent="0.25">
      <c r="A446" s="102" t="s">
        <v>1167</v>
      </c>
      <c r="B446" s="96" t="s">
        <v>1168</v>
      </c>
      <c r="C446" s="96" t="s">
        <v>1078</v>
      </c>
      <c r="D446" s="104" t="s">
        <v>247</v>
      </c>
      <c r="E446" s="117" t="s">
        <v>81</v>
      </c>
      <c r="F446" s="96" t="s">
        <v>81</v>
      </c>
      <c r="G446" s="114">
        <v>1992</v>
      </c>
      <c r="H446" s="113">
        <v>1</v>
      </c>
      <c r="I446" s="117" t="s">
        <v>245</v>
      </c>
      <c r="J446" s="262"/>
      <c r="K446" s="270"/>
      <c r="L446" s="286"/>
      <c r="M446" s="133" t="s">
        <v>247</v>
      </c>
      <c r="N446" s="114">
        <v>1992</v>
      </c>
      <c r="O446" s="114">
        <v>1992</v>
      </c>
      <c r="P446" s="113">
        <v>0.75</v>
      </c>
      <c r="Q446" s="117" t="s">
        <v>245</v>
      </c>
      <c r="R446" s="96"/>
      <c r="S446" s="97"/>
      <c r="T446" s="103"/>
      <c r="U446" s="136" t="e">
        <f ca="1">_xlfn._xlws.FILTER(_xlfn._xlws.FILTER(Table15[],(Table15[System-Owned Portion]&amp;Table15[Was Material Ever Previously Lead?]&amp;Table15[Customer-Owned Portion])=(D446&amp;E446&amp;M446)),{0,0,0,1})</f>
        <v>#NAME?</v>
      </c>
    </row>
    <row r="447" spans="1:21" ht="30" x14ac:dyDescent="0.25">
      <c r="A447" s="102" t="s">
        <v>1169</v>
      </c>
      <c r="B447" s="96" t="s">
        <v>1170</v>
      </c>
      <c r="C447" s="96" t="s">
        <v>1078</v>
      </c>
      <c r="D447" s="104" t="s">
        <v>247</v>
      </c>
      <c r="E447" s="117" t="s">
        <v>81</v>
      </c>
      <c r="F447" s="96" t="s">
        <v>81</v>
      </c>
      <c r="G447" s="114">
        <v>1992</v>
      </c>
      <c r="H447" s="113">
        <v>1</v>
      </c>
      <c r="I447" s="117" t="s">
        <v>245</v>
      </c>
      <c r="J447" s="262"/>
      <c r="K447" s="270"/>
      <c r="L447" s="286"/>
      <c r="M447" s="133" t="s">
        <v>247</v>
      </c>
      <c r="N447" s="114">
        <v>1992</v>
      </c>
      <c r="O447" s="114">
        <v>1992</v>
      </c>
      <c r="P447" s="113">
        <v>0.75</v>
      </c>
      <c r="Q447" s="117" t="s">
        <v>245</v>
      </c>
      <c r="R447" s="96"/>
      <c r="S447" s="97"/>
      <c r="T447" s="103"/>
      <c r="U447" s="136" t="e">
        <f ca="1">_xlfn._xlws.FILTER(_xlfn._xlws.FILTER(Table15[],(Table15[System-Owned Portion]&amp;Table15[Was Material Ever Previously Lead?]&amp;Table15[Customer-Owned Portion])=(D447&amp;E447&amp;M447)),{0,0,0,1})</f>
        <v>#NAME?</v>
      </c>
    </row>
    <row r="448" spans="1:21" ht="30" x14ac:dyDescent="0.25">
      <c r="A448" s="102" t="s">
        <v>1171</v>
      </c>
      <c r="B448" s="96" t="s">
        <v>1172</v>
      </c>
      <c r="C448" s="96" t="s">
        <v>1173</v>
      </c>
      <c r="D448" s="104" t="s">
        <v>247</v>
      </c>
      <c r="E448" s="117" t="s">
        <v>81</v>
      </c>
      <c r="F448" s="96" t="s">
        <v>81</v>
      </c>
      <c r="G448" s="114">
        <v>1992</v>
      </c>
      <c r="H448" s="113">
        <v>1</v>
      </c>
      <c r="I448" s="117" t="s">
        <v>245</v>
      </c>
      <c r="J448" s="262"/>
      <c r="K448" s="270"/>
      <c r="L448" s="286"/>
      <c r="M448" s="133" t="s">
        <v>247</v>
      </c>
      <c r="N448" s="114">
        <v>1996</v>
      </c>
      <c r="O448" s="114">
        <v>1996</v>
      </c>
      <c r="P448" s="113">
        <v>0.75</v>
      </c>
      <c r="Q448" s="117" t="s">
        <v>245</v>
      </c>
      <c r="R448" s="96"/>
      <c r="S448" s="97"/>
      <c r="T448" s="103"/>
      <c r="U448" s="136" t="e">
        <f ca="1">_xlfn._xlws.FILTER(_xlfn._xlws.FILTER(Table15[],(Table15[System-Owned Portion]&amp;Table15[Was Material Ever Previously Lead?]&amp;Table15[Customer-Owned Portion])=(D448&amp;E448&amp;M448)),{0,0,0,1})</f>
        <v>#NAME?</v>
      </c>
    </row>
    <row r="449" spans="1:21" ht="30" x14ac:dyDescent="0.25">
      <c r="A449" s="102" t="s">
        <v>1174</v>
      </c>
      <c r="B449" s="96" t="s">
        <v>1175</v>
      </c>
      <c r="C449" s="96" t="s">
        <v>1173</v>
      </c>
      <c r="D449" s="104" t="s">
        <v>247</v>
      </c>
      <c r="E449" s="117" t="s">
        <v>81</v>
      </c>
      <c r="F449" s="96" t="s">
        <v>81</v>
      </c>
      <c r="G449" s="114">
        <v>1992</v>
      </c>
      <c r="H449" s="113">
        <v>1</v>
      </c>
      <c r="I449" s="117" t="s">
        <v>245</v>
      </c>
      <c r="J449" s="262"/>
      <c r="K449" s="270"/>
      <c r="L449" s="286"/>
      <c r="M449" s="133" t="s">
        <v>247</v>
      </c>
      <c r="N449" s="114">
        <v>1993</v>
      </c>
      <c r="O449" s="114">
        <v>1993</v>
      </c>
      <c r="P449" s="113">
        <v>0.75</v>
      </c>
      <c r="Q449" s="117" t="s">
        <v>245</v>
      </c>
      <c r="R449" s="96"/>
      <c r="S449" s="97"/>
      <c r="T449" s="103"/>
      <c r="U449" s="136" t="e">
        <f ca="1">_xlfn._xlws.FILTER(_xlfn._xlws.FILTER(Table15[],(Table15[System-Owned Portion]&amp;Table15[Was Material Ever Previously Lead?]&amp;Table15[Customer-Owned Portion])=(D449&amp;E449&amp;M449)),{0,0,0,1})</f>
        <v>#NAME?</v>
      </c>
    </row>
    <row r="450" spans="1:21" ht="30" x14ac:dyDescent="0.25">
      <c r="A450" s="102" t="s">
        <v>1176</v>
      </c>
      <c r="B450" s="96" t="s">
        <v>1177</v>
      </c>
      <c r="C450" s="96" t="s">
        <v>1173</v>
      </c>
      <c r="D450" s="104" t="s">
        <v>247</v>
      </c>
      <c r="E450" s="117" t="s">
        <v>81</v>
      </c>
      <c r="F450" s="96" t="s">
        <v>81</v>
      </c>
      <c r="G450" s="114">
        <v>1992</v>
      </c>
      <c r="H450" s="113">
        <v>1</v>
      </c>
      <c r="I450" s="117" t="s">
        <v>245</v>
      </c>
      <c r="J450" s="262"/>
      <c r="K450" s="270"/>
      <c r="L450" s="286"/>
      <c r="M450" s="133" t="s">
        <v>247</v>
      </c>
      <c r="N450" s="114">
        <v>1993</v>
      </c>
      <c r="O450" s="114">
        <v>1993</v>
      </c>
      <c r="P450" s="113">
        <v>0.75</v>
      </c>
      <c r="Q450" s="117" t="s">
        <v>245</v>
      </c>
      <c r="R450" s="96"/>
      <c r="S450" s="97"/>
      <c r="T450" s="103"/>
      <c r="U450" s="136" t="e">
        <f ca="1">_xlfn._xlws.FILTER(_xlfn._xlws.FILTER(Table15[],(Table15[System-Owned Portion]&amp;Table15[Was Material Ever Previously Lead?]&amp;Table15[Customer-Owned Portion])=(D450&amp;E450&amp;M450)),{0,0,0,1})</f>
        <v>#NAME?</v>
      </c>
    </row>
    <row r="451" spans="1:21" ht="30" x14ac:dyDescent="0.25">
      <c r="A451" s="102" t="s">
        <v>1178</v>
      </c>
      <c r="B451" s="96" t="s">
        <v>1179</v>
      </c>
      <c r="C451" s="96" t="s">
        <v>1173</v>
      </c>
      <c r="D451" s="104" t="s">
        <v>247</v>
      </c>
      <c r="E451" s="117" t="s">
        <v>81</v>
      </c>
      <c r="F451" s="96" t="s">
        <v>81</v>
      </c>
      <c r="G451" s="114">
        <v>1992</v>
      </c>
      <c r="H451" s="113">
        <v>1</v>
      </c>
      <c r="I451" s="117" t="s">
        <v>245</v>
      </c>
      <c r="J451" s="262"/>
      <c r="K451" s="270"/>
      <c r="L451" s="286"/>
      <c r="M451" s="133" t="s">
        <v>247</v>
      </c>
      <c r="N451" s="114">
        <v>1993</v>
      </c>
      <c r="O451" s="114">
        <v>1993</v>
      </c>
      <c r="P451" s="113">
        <v>0.75</v>
      </c>
      <c r="Q451" s="117" t="s">
        <v>245</v>
      </c>
      <c r="R451" s="96"/>
      <c r="S451" s="97"/>
      <c r="T451" s="103"/>
      <c r="U451" s="136" t="e">
        <f ca="1">_xlfn._xlws.FILTER(_xlfn._xlws.FILTER(Table15[],(Table15[System-Owned Portion]&amp;Table15[Was Material Ever Previously Lead?]&amp;Table15[Customer-Owned Portion])=(D451&amp;E451&amp;M451)),{0,0,0,1})</f>
        <v>#NAME?</v>
      </c>
    </row>
    <row r="452" spans="1:21" ht="30" x14ac:dyDescent="0.25">
      <c r="A452" s="102" t="s">
        <v>1180</v>
      </c>
      <c r="B452" s="96" t="s">
        <v>1181</v>
      </c>
      <c r="C452" s="96" t="s">
        <v>1173</v>
      </c>
      <c r="D452" s="104" t="s">
        <v>247</v>
      </c>
      <c r="E452" s="117" t="s">
        <v>81</v>
      </c>
      <c r="F452" s="96" t="s">
        <v>81</v>
      </c>
      <c r="G452" s="114">
        <v>1992</v>
      </c>
      <c r="H452" s="113">
        <v>1</v>
      </c>
      <c r="I452" s="117" t="s">
        <v>245</v>
      </c>
      <c r="J452" s="262"/>
      <c r="K452" s="270"/>
      <c r="L452" s="286"/>
      <c r="M452" s="133" t="s">
        <v>247</v>
      </c>
      <c r="N452" s="114">
        <v>1993</v>
      </c>
      <c r="O452" s="114">
        <v>1993</v>
      </c>
      <c r="P452" s="113">
        <v>0.75</v>
      </c>
      <c r="Q452" s="117" t="s">
        <v>245</v>
      </c>
      <c r="R452" s="96"/>
      <c r="S452" s="97"/>
      <c r="T452" s="103"/>
      <c r="U452" s="136" t="e">
        <f ca="1">_xlfn._xlws.FILTER(_xlfn._xlws.FILTER(Table15[],(Table15[System-Owned Portion]&amp;Table15[Was Material Ever Previously Lead?]&amp;Table15[Customer-Owned Portion])=(D452&amp;E452&amp;M452)),{0,0,0,1})</f>
        <v>#NAME?</v>
      </c>
    </row>
    <row r="453" spans="1:21" ht="30" x14ac:dyDescent="0.25">
      <c r="A453" s="102" t="s">
        <v>1182</v>
      </c>
      <c r="B453" s="96" t="s">
        <v>1183</v>
      </c>
      <c r="C453" s="96" t="s">
        <v>1173</v>
      </c>
      <c r="D453" s="104" t="s">
        <v>247</v>
      </c>
      <c r="E453" s="117" t="s">
        <v>81</v>
      </c>
      <c r="F453" s="96" t="s">
        <v>81</v>
      </c>
      <c r="G453" s="114">
        <v>1992</v>
      </c>
      <c r="H453" s="113">
        <v>1</v>
      </c>
      <c r="I453" s="117" t="s">
        <v>245</v>
      </c>
      <c r="J453" s="262"/>
      <c r="K453" s="270"/>
      <c r="L453" s="286"/>
      <c r="M453" s="133" t="s">
        <v>247</v>
      </c>
      <c r="N453" s="114">
        <v>1993</v>
      </c>
      <c r="O453" s="114">
        <v>1993</v>
      </c>
      <c r="P453" s="113">
        <v>0.75</v>
      </c>
      <c r="Q453" s="117" t="s">
        <v>245</v>
      </c>
      <c r="R453" s="96"/>
      <c r="S453" s="97"/>
      <c r="T453" s="103"/>
      <c r="U453" s="136" t="e">
        <f ca="1">_xlfn._xlws.FILTER(_xlfn._xlws.FILTER(Table15[],(Table15[System-Owned Portion]&amp;Table15[Was Material Ever Previously Lead?]&amp;Table15[Customer-Owned Portion])=(D453&amp;E453&amp;M453)),{0,0,0,1})</f>
        <v>#NAME?</v>
      </c>
    </row>
    <row r="454" spans="1:21" ht="30" x14ac:dyDescent="0.25">
      <c r="A454" s="102" t="s">
        <v>1184</v>
      </c>
      <c r="B454" s="96" t="s">
        <v>1185</v>
      </c>
      <c r="C454" s="96" t="s">
        <v>1173</v>
      </c>
      <c r="D454" s="104" t="s">
        <v>247</v>
      </c>
      <c r="E454" s="117" t="s">
        <v>81</v>
      </c>
      <c r="F454" s="96" t="s">
        <v>81</v>
      </c>
      <c r="G454" s="114">
        <v>1992</v>
      </c>
      <c r="H454" s="113">
        <v>1</v>
      </c>
      <c r="I454" s="117" t="s">
        <v>245</v>
      </c>
      <c r="J454" s="262"/>
      <c r="K454" s="270"/>
      <c r="L454" s="286"/>
      <c r="M454" s="133" t="s">
        <v>247</v>
      </c>
      <c r="N454" s="114">
        <v>1993</v>
      </c>
      <c r="O454" s="114">
        <v>1993</v>
      </c>
      <c r="P454" s="113">
        <v>0.75</v>
      </c>
      <c r="Q454" s="117" t="s">
        <v>245</v>
      </c>
      <c r="R454" s="96"/>
      <c r="S454" s="97"/>
      <c r="T454" s="103"/>
      <c r="U454" s="136" t="e">
        <f ca="1">_xlfn._xlws.FILTER(_xlfn._xlws.FILTER(Table15[],(Table15[System-Owned Portion]&amp;Table15[Was Material Ever Previously Lead?]&amp;Table15[Customer-Owned Portion])=(D454&amp;E454&amp;M454)),{0,0,0,1})</f>
        <v>#NAME?</v>
      </c>
    </row>
    <row r="455" spans="1:21" ht="30" x14ac:dyDescent="0.25">
      <c r="A455" s="102" t="s">
        <v>1186</v>
      </c>
      <c r="B455" s="96" t="s">
        <v>1187</v>
      </c>
      <c r="C455" s="96" t="s">
        <v>1173</v>
      </c>
      <c r="D455" s="104" t="s">
        <v>247</v>
      </c>
      <c r="E455" s="117" t="s">
        <v>81</v>
      </c>
      <c r="F455" s="96" t="s">
        <v>81</v>
      </c>
      <c r="G455" s="114">
        <v>1992</v>
      </c>
      <c r="H455" s="113">
        <v>1</v>
      </c>
      <c r="I455" s="117" t="s">
        <v>245</v>
      </c>
      <c r="J455" s="262"/>
      <c r="K455" s="270"/>
      <c r="L455" s="286"/>
      <c r="M455" s="133" t="s">
        <v>247</v>
      </c>
      <c r="N455" s="114">
        <v>1993</v>
      </c>
      <c r="O455" s="114">
        <v>1993</v>
      </c>
      <c r="P455" s="113">
        <v>0.75</v>
      </c>
      <c r="Q455" s="117" t="s">
        <v>245</v>
      </c>
      <c r="R455" s="96"/>
      <c r="S455" s="97"/>
      <c r="T455" s="103"/>
      <c r="U455" s="136" t="e">
        <f ca="1">_xlfn._xlws.FILTER(_xlfn._xlws.FILTER(Table15[],(Table15[System-Owned Portion]&amp;Table15[Was Material Ever Previously Lead?]&amp;Table15[Customer-Owned Portion])=(D455&amp;E455&amp;M455)),{0,0,0,1})</f>
        <v>#NAME?</v>
      </c>
    </row>
    <row r="456" spans="1:21" ht="30" x14ac:dyDescent="0.25">
      <c r="A456" s="102" t="s">
        <v>5003</v>
      </c>
      <c r="B456" s="96" t="s">
        <v>5022</v>
      </c>
      <c r="C456" s="96" t="s">
        <v>5004</v>
      </c>
      <c r="D456" s="104" t="s">
        <v>247</v>
      </c>
      <c r="E456" s="117" t="s">
        <v>81</v>
      </c>
      <c r="F456" s="96" t="s">
        <v>81</v>
      </c>
      <c r="G456" s="114">
        <v>1992</v>
      </c>
      <c r="H456" s="113">
        <v>2</v>
      </c>
      <c r="I456" s="117" t="s">
        <v>245</v>
      </c>
      <c r="J456" s="262"/>
      <c r="K456" s="270"/>
      <c r="L456" s="286" t="s">
        <v>4944</v>
      </c>
      <c r="M456" s="133" t="s">
        <v>247</v>
      </c>
      <c r="N456" s="114">
        <v>1992</v>
      </c>
      <c r="O456" s="114">
        <v>1992</v>
      </c>
      <c r="P456" s="113">
        <v>2</v>
      </c>
      <c r="Q456" s="117" t="s">
        <v>245</v>
      </c>
      <c r="R456" s="96"/>
      <c r="S456" s="97"/>
      <c r="T456" s="103" t="s">
        <v>4944</v>
      </c>
      <c r="U456" s="136" t="e">
        <f ca="1">_xlfn._xlws.FILTER(_xlfn._xlws.FILTER(Table15[],(Table15[System-Owned Portion]&amp;Table15[Was Material Ever Previously Lead?]&amp;Table15[Customer-Owned Portion])=(D456&amp;E456&amp;M456)),{0,0,0,1})</f>
        <v>#NAME?</v>
      </c>
    </row>
    <row r="457" spans="1:21" ht="30" x14ac:dyDescent="0.25">
      <c r="A457" s="102" t="s">
        <v>1188</v>
      </c>
      <c r="B457" s="96" t="s">
        <v>1189</v>
      </c>
      <c r="C457" s="96" t="s">
        <v>1173</v>
      </c>
      <c r="D457" s="104" t="s">
        <v>247</v>
      </c>
      <c r="E457" s="117" t="s">
        <v>81</v>
      </c>
      <c r="F457" s="96" t="s">
        <v>81</v>
      </c>
      <c r="G457" s="114">
        <v>1993</v>
      </c>
      <c r="H457" s="113">
        <v>1</v>
      </c>
      <c r="I457" s="117" t="s">
        <v>245</v>
      </c>
      <c r="J457" s="262"/>
      <c r="K457" s="270"/>
      <c r="L457" s="286"/>
      <c r="M457" s="133" t="s">
        <v>247</v>
      </c>
      <c r="N457" s="114">
        <v>1993</v>
      </c>
      <c r="O457" s="114">
        <v>1993</v>
      </c>
      <c r="P457" s="113">
        <v>0.75</v>
      </c>
      <c r="Q457" s="117" t="s">
        <v>245</v>
      </c>
      <c r="R457" s="96"/>
      <c r="S457" s="97"/>
      <c r="T457" s="103"/>
      <c r="U457" s="136" t="e">
        <f ca="1">_xlfn._xlws.FILTER(_xlfn._xlws.FILTER(Table15[],(Table15[System-Owned Portion]&amp;Table15[Was Material Ever Previously Lead?]&amp;Table15[Customer-Owned Portion])=(D457&amp;E457&amp;M457)),{0,0,0,1})</f>
        <v>#NAME?</v>
      </c>
    </row>
    <row r="458" spans="1:21" ht="30" x14ac:dyDescent="0.25">
      <c r="A458" s="102" t="s">
        <v>1190</v>
      </c>
      <c r="B458" s="96" t="s">
        <v>1191</v>
      </c>
      <c r="C458" s="96" t="s">
        <v>1173</v>
      </c>
      <c r="D458" s="104" t="s">
        <v>247</v>
      </c>
      <c r="E458" s="117" t="s">
        <v>81</v>
      </c>
      <c r="F458" s="96" t="s">
        <v>81</v>
      </c>
      <c r="G458" s="114">
        <v>1993</v>
      </c>
      <c r="H458" s="113">
        <v>1</v>
      </c>
      <c r="I458" s="117" t="s">
        <v>245</v>
      </c>
      <c r="J458" s="262"/>
      <c r="K458" s="270"/>
      <c r="L458" s="286"/>
      <c r="M458" s="133" t="s">
        <v>247</v>
      </c>
      <c r="N458" s="114">
        <v>1993</v>
      </c>
      <c r="O458" s="114">
        <v>1993</v>
      </c>
      <c r="P458" s="113">
        <v>0.75</v>
      </c>
      <c r="Q458" s="117" t="s">
        <v>245</v>
      </c>
      <c r="R458" s="96"/>
      <c r="S458" s="97"/>
      <c r="T458" s="103"/>
      <c r="U458" s="136" t="e">
        <f ca="1">_xlfn._xlws.FILTER(_xlfn._xlws.FILTER(Table15[],(Table15[System-Owned Portion]&amp;Table15[Was Material Ever Previously Lead?]&amp;Table15[Customer-Owned Portion])=(D458&amp;E458&amp;M458)),{0,0,0,1})</f>
        <v>#NAME?</v>
      </c>
    </row>
    <row r="459" spans="1:21" ht="30" x14ac:dyDescent="0.25">
      <c r="A459" s="102" t="s">
        <v>1192</v>
      </c>
      <c r="B459" s="96" t="s">
        <v>1193</v>
      </c>
      <c r="C459" s="96" t="s">
        <v>1173</v>
      </c>
      <c r="D459" s="104" t="s">
        <v>247</v>
      </c>
      <c r="E459" s="117" t="s">
        <v>81</v>
      </c>
      <c r="F459" s="96" t="s">
        <v>81</v>
      </c>
      <c r="G459" s="114">
        <v>1993</v>
      </c>
      <c r="H459" s="113">
        <v>1</v>
      </c>
      <c r="I459" s="117" t="s">
        <v>245</v>
      </c>
      <c r="J459" s="262"/>
      <c r="K459" s="270"/>
      <c r="L459" s="286"/>
      <c r="M459" s="133" t="s">
        <v>247</v>
      </c>
      <c r="N459" s="114">
        <v>1993</v>
      </c>
      <c r="O459" s="114">
        <v>1993</v>
      </c>
      <c r="P459" s="113">
        <v>0.75</v>
      </c>
      <c r="Q459" s="117" t="s">
        <v>245</v>
      </c>
      <c r="R459" s="96"/>
      <c r="S459" s="97"/>
      <c r="T459" s="103"/>
      <c r="U459" s="136" t="e">
        <f ca="1">_xlfn._xlws.FILTER(_xlfn._xlws.FILTER(Table15[],(Table15[System-Owned Portion]&amp;Table15[Was Material Ever Previously Lead?]&amp;Table15[Customer-Owned Portion])=(D459&amp;E459&amp;M459)),{0,0,0,1})</f>
        <v>#NAME?</v>
      </c>
    </row>
    <row r="460" spans="1:21" ht="30" x14ac:dyDescent="0.25">
      <c r="A460" s="102" t="s">
        <v>1194</v>
      </c>
      <c r="B460" s="96" t="s">
        <v>1195</v>
      </c>
      <c r="C460" s="96" t="s">
        <v>1173</v>
      </c>
      <c r="D460" s="104" t="s">
        <v>247</v>
      </c>
      <c r="E460" s="117" t="s">
        <v>81</v>
      </c>
      <c r="F460" s="96" t="s">
        <v>81</v>
      </c>
      <c r="G460" s="114">
        <v>1993</v>
      </c>
      <c r="H460" s="113">
        <v>1</v>
      </c>
      <c r="I460" s="117" t="s">
        <v>245</v>
      </c>
      <c r="J460" s="262"/>
      <c r="K460" s="270"/>
      <c r="L460" s="286"/>
      <c r="M460" s="133" t="s">
        <v>247</v>
      </c>
      <c r="N460" s="114">
        <v>1993</v>
      </c>
      <c r="O460" s="114">
        <v>1993</v>
      </c>
      <c r="P460" s="113">
        <v>0.75</v>
      </c>
      <c r="Q460" s="117" t="s">
        <v>245</v>
      </c>
      <c r="R460" s="96"/>
      <c r="S460" s="97"/>
      <c r="T460" s="103"/>
      <c r="U460" s="136" t="e">
        <f ca="1">_xlfn._xlws.FILTER(_xlfn._xlws.FILTER(Table15[],(Table15[System-Owned Portion]&amp;Table15[Was Material Ever Previously Lead?]&amp;Table15[Customer-Owned Portion])=(D460&amp;E460&amp;M460)),{0,0,0,1})</f>
        <v>#NAME?</v>
      </c>
    </row>
    <row r="461" spans="1:21" ht="30" x14ac:dyDescent="0.25">
      <c r="A461" s="102" t="s">
        <v>1196</v>
      </c>
      <c r="B461" s="96" t="s">
        <v>1197</v>
      </c>
      <c r="C461" s="96" t="s">
        <v>1173</v>
      </c>
      <c r="D461" s="104" t="s">
        <v>247</v>
      </c>
      <c r="E461" s="117" t="s">
        <v>81</v>
      </c>
      <c r="F461" s="96" t="s">
        <v>81</v>
      </c>
      <c r="G461" s="114">
        <v>1993</v>
      </c>
      <c r="H461" s="113">
        <v>1</v>
      </c>
      <c r="I461" s="117" t="s">
        <v>245</v>
      </c>
      <c r="J461" s="262"/>
      <c r="K461" s="270"/>
      <c r="L461" s="286"/>
      <c r="M461" s="133" t="s">
        <v>247</v>
      </c>
      <c r="N461" s="114">
        <v>1993</v>
      </c>
      <c r="O461" s="114">
        <v>1993</v>
      </c>
      <c r="P461" s="113">
        <v>0.75</v>
      </c>
      <c r="Q461" s="117" t="s">
        <v>245</v>
      </c>
      <c r="R461" s="96"/>
      <c r="S461" s="97"/>
      <c r="T461" s="103"/>
      <c r="U461" s="136" t="e">
        <f ca="1">_xlfn._xlws.FILTER(_xlfn._xlws.FILTER(Table15[],(Table15[System-Owned Portion]&amp;Table15[Was Material Ever Previously Lead?]&amp;Table15[Customer-Owned Portion])=(D461&amp;E461&amp;M461)),{0,0,0,1})</f>
        <v>#NAME?</v>
      </c>
    </row>
    <row r="462" spans="1:21" ht="30" x14ac:dyDescent="0.25">
      <c r="A462" s="102" t="s">
        <v>1198</v>
      </c>
      <c r="B462" s="96" t="s">
        <v>1199</v>
      </c>
      <c r="C462" s="96" t="s">
        <v>1173</v>
      </c>
      <c r="D462" s="104" t="s">
        <v>247</v>
      </c>
      <c r="E462" s="117" t="s">
        <v>81</v>
      </c>
      <c r="F462" s="96" t="s">
        <v>81</v>
      </c>
      <c r="G462" s="114">
        <v>1993</v>
      </c>
      <c r="H462" s="113">
        <v>1</v>
      </c>
      <c r="I462" s="117" t="s">
        <v>245</v>
      </c>
      <c r="J462" s="262"/>
      <c r="K462" s="270"/>
      <c r="L462" s="286"/>
      <c r="M462" s="133" t="s">
        <v>247</v>
      </c>
      <c r="N462" s="114">
        <v>1993</v>
      </c>
      <c r="O462" s="114">
        <v>1993</v>
      </c>
      <c r="P462" s="113">
        <v>0.75</v>
      </c>
      <c r="Q462" s="117" t="s">
        <v>245</v>
      </c>
      <c r="R462" s="96"/>
      <c r="S462" s="97"/>
      <c r="T462" s="103"/>
      <c r="U462" s="136" t="e">
        <f ca="1">_xlfn._xlws.FILTER(_xlfn._xlws.FILTER(Table15[],(Table15[System-Owned Portion]&amp;Table15[Was Material Ever Previously Lead?]&amp;Table15[Customer-Owned Portion])=(D462&amp;E462&amp;M462)),{0,0,0,1})</f>
        <v>#NAME?</v>
      </c>
    </row>
    <row r="463" spans="1:21" ht="30" x14ac:dyDescent="0.25">
      <c r="A463" s="102" t="s">
        <v>1200</v>
      </c>
      <c r="B463" s="96" t="s">
        <v>1201</v>
      </c>
      <c r="C463" s="96" t="s">
        <v>1173</v>
      </c>
      <c r="D463" s="104" t="s">
        <v>247</v>
      </c>
      <c r="E463" s="117" t="s">
        <v>81</v>
      </c>
      <c r="F463" s="96" t="s">
        <v>81</v>
      </c>
      <c r="G463" s="114">
        <v>1993</v>
      </c>
      <c r="H463" s="113">
        <v>1</v>
      </c>
      <c r="I463" s="117" t="s">
        <v>245</v>
      </c>
      <c r="J463" s="262"/>
      <c r="K463" s="270"/>
      <c r="L463" s="286"/>
      <c r="M463" s="133" t="s">
        <v>247</v>
      </c>
      <c r="N463" s="114">
        <v>1993</v>
      </c>
      <c r="O463" s="114">
        <v>1993</v>
      </c>
      <c r="P463" s="113">
        <v>0.75</v>
      </c>
      <c r="Q463" s="117" t="s">
        <v>245</v>
      </c>
      <c r="R463" s="96"/>
      <c r="S463" s="97"/>
      <c r="T463" s="103"/>
      <c r="U463" s="136" t="e">
        <f ca="1">_xlfn._xlws.FILTER(_xlfn._xlws.FILTER(Table15[],(Table15[System-Owned Portion]&amp;Table15[Was Material Ever Previously Lead?]&amp;Table15[Customer-Owned Portion])=(D463&amp;E463&amp;M463)),{0,0,0,1})</f>
        <v>#NAME?</v>
      </c>
    </row>
    <row r="464" spans="1:21" ht="30" x14ac:dyDescent="0.25">
      <c r="A464" s="102" t="s">
        <v>1202</v>
      </c>
      <c r="B464" s="96" t="s">
        <v>1203</v>
      </c>
      <c r="C464" s="96" t="s">
        <v>1173</v>
      </c>
      <c r="D464" s="104" t="s">
        <v>247</v>
      </c>
      <c r="E464" s="117" t="s">
        <v>81</v>
      </c>
      <c r="F464" s="96" t="s">
        <v>81</v>
      </c>
      <c r="G464" s="114">
        <v>1993</v>
      </c>
      <c r="H464" s="113">
        <v>1</v>
      </c>
      <c r="I464" s="117" t="s">
        <v>245</v>
      </c>
      <c r="J464" s="262"/>
      <c r="K464" s="270"/>
      <c r="L464" s="286"/>
      <c r="M464" s="133" t="s">
        <v>247</v>
      </c>
      <c r="N464" s="114">
        <v>1993</v>
      </c>
      <c r="O464" s="114">
        <v>1993</v>
      </c>
      <c r="P464" s="113">
        <v>0.75</v>
      </c>
      <c r="Q464" s="117" t="s">
        <v>245</v>
      </c>
      <c r="R464" s="96"/>
      <c r="S464" s="97"/>
      <c r="T464" s="103"/>
      <c r="U464" s="136" t="e">
        <f ca="1">_xlfn._xlws.FILTER(_xlfn._xlws.FILTER(Table15[],(Table15[System-Owned Portion]&amp;Table15[Was Material Ever Previously Lead?]&amp;Table15[Customer-Owned Portion])=(D464&amp;E464&amp;M464)),{0,0,0,1})</f>
        <v>#NAME?</v>
      </c>
    </row>
    <row r="465" spans="1:21" ht="30" x14ac:dyDescent="0.25">
      <c r="A465" s="102" t="s">
        <v>1204</v>
      </c>
      <c r="B465" s="96" t="s">
        <v>1205</v>
      </c>
      <c r="C465" s="96" t="s">
        <v>1173</v>
      </c>
      <c r="D465" s="104" t="s">
        <v>247</v>
      </c>
      <c r="E465" s="117" t="s">
        <v>81</v>
      </c>
      <c r="F465" s="96" t="s">
        <v>81</v>
      </c>
      <c r="G465" s="114">
        <v>1992</v>
      </c>
      <c r="H465" s="113">
        <v>1</v>
      </c>
      <c r="I465" s="117" t="s">
        <v>245</v>
      </c>
      <c r="J465" s="262"/>
      <c r="K465" s="270"/>
      <c r="L465" s="286"/>
      <c r="M465" s="133" t="s">
        <v>247</v>
      </c>
      <c r="N465" s="114">
        <v>1993</v>
      </c>
      <c r="O465" s="114">
        <v>1993</v>
      </c>
      <c r="P465" s="113">
        <v>0.75</v>
      </c>
      <c r="Q465" s="117" t="s">
        <v>245</v>
      </c>
      <c r="R465" s="96"/>
      <c r="S465" s="97"/>
      <c r="T465" s="103"/>
      <c r="U465" s="136" t="e">
        <f ca="1">_xlfn._xlws.FILTER(_xlfn._xlws.FILTER(Table15[],(Table15[System-Owned Portion]&amp;Table15[Was Material Ever Previously Lead?]&amp;Table15[Customer-Owned Portion])=(D465&amp;E465&amp;M465)),{0,0,0,1})</f>
        <v>#NAME?</v>
      </c>
    </row>
    <row r="466" spans="1:21" ht="30" x14ac:dyDescent="0.25">
      <c r="A466" s="102" t="s">
        <v>1206</v>
      </c>
      <c r="B466" s="96" t="s">
        <v>1207</v>
      </c>
      <c r="C466" s="96" t="s">
        <v>1173</v>
      </c>
      <c r="D466" s="104" t="s">
        <v>247</v>
      </c>
      <c r="E466" s="117" t="s">
        <v>81</v>
      </c>
      <c r="F466" s="96" t="s">
        <v>81</v>
      </c>
      <c r="G466" s="114">
        <v>1992</v>
      </c>
      <c r="H466" s="113">
        <v>1</v>
      </c>
      <c r="I466" s="117" t="s">
        <v>245</v>
      </c>
      <c r="J466" s="262"/>
      <c r="K466" s="270"/>
      <c r="L466" s="286"/>
      <c r="M466" s="133" t="s">
        <v>247</v>
      </c>
      <c r="N466" s="114">
        <v>1993</v>
      </c>
      <c r="O466" s="114">
        <v>1993</v>
      </c>
      <c r="P466" s="113">
        <v>0.75</v>
      </c>
      <c r="Q466" s="117" t="s">
        <v>245</v>
      </c>
      <c r="R466" s="96"/>
      <c r="S466" s="97"/>
      <c r="T466" s="103"/>
      <c r="U466" s="136" t="e">
        <f ca="1">_xlfn._xlws.FILTER(_xlfn._xlws.FILTER(Table15[],(Table15[System-Owned Portion]&amp;Table15[Was Material Ever Previously Lead?]&amp;Table15[Customer-Owned Portion])=(D466&amp;E466&amp;M466)),{0,0,0,1})</f>
        <v>#NAME?</v>
      </c>
    </row>
    <row r="467" spans="1:21" ht="30" x14ac:dyDescent="0.25">
      <c r="A467" s="102" t="s">
        <v>1208</v>
      </c>
      <c r="B467" s="96" t="s">
        <v>1209</v>
      </c>
      <c r="C467" s="96" t="s">
        <v>1173</v>
      </c>
      <c r="D467" s="104" t="s">
        <v>247</v>
      </c>
      <c r="E467" s="117" t="s">
        <v>81</v>
      </c>
      <c r="F467" s="96" t="s">
        <v>81</v>
      </c>
      <c r="G467" s="114">
        <v>1992</v>
      </c>
      <c r="H467" s="113">
        <v>1</v>
      </c>
      <c r="I467" s="117" t="s">
        <v>245</v>
      </c>
      <c r="J467" s="262"/>
      <c r="K467" s="270"/>
      <c r="L467" s="286"/>
      <c r="M467" s="133" t="s">
        <v>247</v>
      </c>
      <c r="N467" s="114">
        <v>1993</v>
      </c>
      <c r="O467" s="114">
        <v>1993</v>
      </c>
      <c r="P467" s="113">
        <v>0.75</v>
      </c>
      <c r="Q467" s="117" t="s">
        <v>245</v>
      </c>
      <c r="R467" s="96"/>
      <c r="S467" s="97"/>
      <c r="T467" s="103"/>
      <c r="U467" s="136" t="e">
        <f ca="1">_xlfn._xlws.FILTER(_xlfn._xlws.FILTER(Table15[],(Table15[System-Owned Portion]&amp;Table15[Was Material Ever Previously Lead?]&amp;Table15[Customer-Owned Portion])=(D467&amp;E467&amp;M467)),{0,0,0,1})</f>
        <v>#NAME?</v>
      </c>
    </row>
    <row r="468" spans="1:21" ht="30" x14ac:dyDescent="0.25">
      <c r="A468" s="102" t="s">
        <v>1210</v>
      </c>
      <c r="B468" s="96" t="s">
        <v>1211</v>
      </c>
      <c r="C468" s="96" t="s">
        <v>1173</v>
      </c>
      <c r="D468" s="104" t="s">
        <v>247</v>
      </c>
      <c r="E468" s="117" t="s">
        <v>81</v>
      </c>
      <c r="F468" s="96" t="s">
        <v>81</v>
      </c>
      <c r="G468" s="114">
        <v>1992</v>
      </c>
      <c r="H468" s="113">
        <v>1</v>
      </c>
      <c r="I468" s="117" t="s">
        <v>245</v>
      </c>
      <c r="J468" s="262"/>
      <c r="K468" s="270"/>
      <c r="L468" s="286"/>
      <c r="M468" s="133" t="s">
        <v>247</v>
      </c>
      <c r="N468" s="114">
        <v>1993</v>
      </c>
      <c r="O468" s="114">
        <v>1993</v>
      </c>
      <c r="P468" s="113">
        <v>0.75</v>
      </c>
      <c r="Q468" s="117" t="s">
        <v>245</v>
      </c>
      <c r="R468" s="96"/>
      <c r="S468" s="97"/>
      <c r="T468" s="103"/>
      <c r="U468" s="136" t="e">
        <f ca="1">_xlfn._xlws.FILTER(_xlfn._xlws.FILTER(Table15[],(Table15[System-Owned Portion]&amp;Table15[Was Material Ever Previously Lead?]&amp;Table15[Customer-Owned Portion])=(D468&amp;E468&amp;M468)),{0,0,0,1})</f>
        <v>#NAME?</v>
      </c>
    </row>
    <row r="469" spans="1:21" ht="30" x14ac:dyDescent="0.25">
      <c r="A469" s="102" t="s">
        <v>1212</v>
      </c>
      <c r="B469" s="96" t="s">
        <v>1213</v>
      </c>
      <c r="C469" s="96" t="s">
        <v>1173</v>
      </c>
      <c r="D469" s="104" t="s">
        <v>247</v>
      </c>
      <c r="E469" s="117" t="s">
        <v>81</v>
      </c>
      <c r="F469" s="96" t="s">
        <v>81</v>
      </c>
      <c r="G469" s="114">
        <v>1992</v>
      </c>
      <c r="H469" s="113">
        <v>1</v>
      </c>
      <c r="I469" s="117" t="s">
        <v>245</v>
      </c>
      <c r="J469" s="262"/>
      <c r="K469" s="270"/>
      <c r="L469" s="286"/>
      <c r="M469" s="133" t="s">
        <v>247</v>
      </c>
      <c r="N469" s="114">
        <v>1993</v>
      </c>
      <c r="O469" s="114">
        <v>1993</v>
      </c>
      <c r="P469" s="113">
        <v>0.75</v>
      </c>
      <c r="Q469" s="117" t="s">
        <v>245</v>
      </c>
      <c r="R469" s="96"/>
      <c r="S469" s="97"/>
      <c r="T469" s="103"/>
      <c r="U469" s="136" t="e">
        <f ca="1">_xlfn._xlws.FILTER(_xlfn._xlws.FILTER(Table15[],(Table15[System-Owned Portion]&amp;Table15[Was Material Ever Previously Lead?]&amp;Table15[Customer-Owned Portion])=(D469&amp;E469&amp;M469)),{0,0,0,1})</f>
        <v>#NAME?</v>
      </c>
    </row>
    <row r="470" spans="1:21" ht="30" x14ac:dyDescent="0.25">
      <c r="A470" s="102" t="s">
        <v>1214</v>
      </c>
      <c r="B470" s="96" t="s">
        <v>1215</v>
      </c>
      <c r="C470" s="96" t="s">
        <v>1173</v>
      </c>
      <c r="D470" s="104" t="s">
        <v>247</v>
      </c>
      <c r="E470" s="117" t="s">
        <v>81</v>
      </c>
      <c r="F470" s="96" t="s">
        <v>81</v>
      </c>
      <c r="G470" s="114">
        <v>1992</v>
      </c>
      <c r="H470" s="113">
        <v>1</v>
      </c>
      <c r="I470" s="117" t="s">
        <v>245</v>
      </c>
      <c r="J470" s="262"/>
      <c r="K470" s="270"/>
      <c r="L470" s="286"/>
      <c r="M470" s="133" t="s">
        <v>247</v>
      </c>
      <c r="N470" s="114">
        <v>1993</v>
      </c>
      <c r="O470" s="114">
        <v>1993</v>
      </c>
      <c r="P470" s="113">
        <v>0.75</v>
      </c>
      <c r="Q470" s="117" t="s">
        <v>245</v>
      </c>
      <c r="R470" s="96"/>
      <c r="S470" s="97"/>
      <c r="T470" s="103"/>
      <c r="U470" s="136" t="e">
        <f ca="1">_xlfn._xlws.FILTER(_xlfn._xlws.FILTER(Table15[],(Table15[System-Owned Portion]&amp;Table15[Was Material Ever Previously Lead?]&amp;Table15[Customer-Owned Portion])=(D470&amp;E470&amp;M470)),{0,0,0,1})</f>
        <v>#NAME?</v>
      </c>
    </row>
    <row r="471" spans="1:21" ht="30" x14ac:dyDescent="0.25">
      <c r="A471" s="102" t="s">
        <v>1216</v>
      </c>
      <c r="B471" s="96" t="s">
        <v>1217</v>
      </c>
      <c r="C471" s="96" t="s">
        <v>1173</v>
      </c>
      <c r="D471" s="104" t="s">
        <v>247</v>
      </c>
      <c r="E471" s="117" t="s">
        <v>81</v>
      </c>
      <c r="F471" s="96" t="s">
        <v>81</v>
      </c>
      <c r="G471" s="114">
        <v>1992</v>
      </c>
      <c r="H471" s="113">
        <v>1</v>
      </c>
      <c r="I471" s="117" t="s">
        <v>245</v>
      </c>
      <c r="J471" s="262"/>
      <c r="K471" s="270"/>
      <c r="L471" s="286"/>
      <c r="M471" s="133" t="s">
        <v>247</v>
      </c>
      <c r="N471" s="114">
        <v>1993</v>
      </c>
      <c r="O471" s="114">
        <v>1993</v>
      </c>
      <c r="P471" s="113">
        <v>0.75</v>
      </c>
      <c r="Q471" s="117" t="s">
        <v>245</v>
      </c>
      <c r="R471" s="96"/>
      <c r="S471" s="97"/>
      <c r="T471" s="103"/>
      <c r="U471" s="136" t="e">
        <f ca="1">_xlfn._xlws.FILTER(_xlfn._xlws.FILTER(Table15[],(Table15[System-Owned Portion]&amp;Table15[Was Material Ever Previously Lead?]&amp;Table15[Customer-Owned Portion])=(D471&amp;E471&amp;M471)),{0,0,0,1})</f>
        <v>#NAME?</v>
      </c>
    </row>
    <row r="472" spans="1:21" ht="30" x14ac:dyDescent="0.25">
      <c r="A472" s="102" t="s">
        <v>1218</v>
      </c>
      <c r="B472" s="96" t="s">
        <v>1219</v>
      </c>
      <c r="C472" s="96" t="s">
        <v>1173</v>
      </c>
      <c r="D472" s="104" t="s">
        <v>247</v>
      </c>
      <c r="E472" s="117" t="s">
        <v>81</v>
      </c>
      <c r="F472" s="96" t="s">
        <v>81</v>
      </c>
      <c r="G472" s="114">
        <v>1992</v>
      </c>
      <c r="H472" s="113">
        <v>1</v>
      </c>
      <c r="I472" s="117" t="s">
        <v>245</v>
      </c>
      <c r="J472" s="262"/>
      <c r="K472" s="270"/>
      <c r="L472" s="286"/>
      <c r="M472" s="133" t="s">
        <v>247</v>
      </c>
      <c r="N472" s="114">
        <v>1993</v>
      </c>
      <c r="O472" s="114">
        <v>1993</v>
      </c>
      <c r="P472" s="113">
        <v>0.75</v>
      </c>
      <c r="Q472" s="117" t="s">
        <v>245</v>
      </c>
      <c r="R472" s="96"/>
      <c r="S472" s="97"/>
      <c r="T472" s="103"/>
      <c r="U472" s="136" t="e">
        <f ca="1">_xlfn._xlws.FILTER(_xlfn._xlws.FILTER(Table15[],(Table15[System-Owned Portion]&amp;Table15[Was Material Ever Previously Lead?]&amp;Table15[Customer-Owned Portion])=(D472&amp;E472&amp;M472)),{0,0,0,1})</f>
        <v>#NAME?</v>
      </c>
    </row>
    <row r="473" spans="1:21" ht="30" x14ac:dyDescent="0.25">
      <c r="A473" s="102" t="s">
        <v>1220</v>
      </c>
      <c r="B473" s="96" t="s">
        <v>1221</v>
      </c>
      <c r="C473" s="96" t="s">
        <v>1173</v>
      </c>
      <c r="D473" s="104" t="s">
        <v>247</v>
      </c>
      <c r="E473" s="117" t="s">
        <v>81</v>
      </c>
      <c r="F473" s="96" t="s">
        <v>81</v>
      </c>
      <c r="G473" s="114">
        <v>1992</v>
      </c>
      <c r="H473" s="113">
        <v>1</v>
      </c>
      <c r="I473" s="117" t="s">
        <v>245</v>
      </c>
      <c r="J473" s="262"/>
      <c r="K473" s="270"/>
      <c r="L473" s="286"/>
      <c r="M473" s="133" t="s">
        <v>247</v>
      </c>
      <c r="N473" s="114">
        <v>1993</v>
      </c>
      <c r="O473" s="114">
        <v>1993</v>
      </c>
      <c r="P473" s="113">
        <v>0.75</v>
      </c>
      <c r="Q473" s="117" t="s">
        <v>245</v>
      </c>
      <c r="R473" s="96"/>
      <c r="S473" s="97"/>
      <c r="T473" s="103"/>
      <c r="U473" s="136" t="e">
        <f ca="1">_xlfn._xlws.FILTER(_xlfn._xlws.FILTER(Table15[],(Table15[System-Owned Portion]&amp;Table15[Was Material Ever Previously Lead?]&amp;Table15[Customer-Owned Portion])=(D473&amp;E473&amp;M473)),{0,0,0,1})</f>
        <v>#NAME?</v>
      </c>
    </row>
    <row r="474" spans="1:21" ht="30" x14ac:dyDescent="0.25">
      <c r="A474" s="102" t="s">
        <v>1222</v>
      </c>
      <c r="B474" s="96" t="s">
        <v>1223</v>
      </c>
      <c r="C474" s="96" t="s">
        <v>1173</v>
      </c>
      <c r="D474" s="104" t="s">
        <v>247</v>
      </c>
      <c r="E474" s="117" t="s">
        <v>81</v>
      </c>
      <c r="F474" s="96" t="s">
        <v>81</v>
      </c>
      <c r="G474" s="114">
        <v>1992</v>
      </c>
      <c r="H474" s="113">
        <v>1</v>
      </c>
      <c r="I474" s="117" t="s">
        <v>245</v>
      </c>
      <c r="J474" s="262"/>
      <c r="K474" s="270"/>
      <c r="L474" s="286"/>
      <c r="M474" s="133" t="s">
        <v>247</v>
      </c>
      <c r="N474" s="114">
        <v>1993</v>
      </c>
      <c r="O474" s="114">
        <v>1993</v>
      </c>
      <c r="P474" s="113">
        <v>0.75</v>
      </c>
      <c r="Q474" s="117" t="s">
        <v>245</v>
      </c>
      <c r="R474" s="96"/>
      <c r="S474" s="97"/>
      <c r="T474" s="103"/>
      <c r="U474" s="136" t="e">
        <f ca="1">_xlfn._xlws.FILTER(_xlfn._xlws.FILTER(Table15[],(Table15[System-Owned Portion]&amp;Table15[Was Material Ever Previously Lead?]&amp;Table15[Customer-Owned Portion])=(D474&amp;E474&amp;M474)),{0,0,0,1})</f>
        <v>#NAME?</v>
      </c>
    </row>
    <row r="475" spans="1:21" ht="30" x14ac:dyDescent="0.25">
      <c r="A475" s="102" t="s">
        <v>1224</v>
      </c>
      <c r="B475" s="96" t="s">
        <v>1225</v>
      </c>
      <c r="C475" s="96" t="s">
        <v>1173</v>
      </c>
      <c r="D475" s="104" t="s">
        <v>247</v>
      </c>
      <c r="E475" s="117" t="s">
        <v>81</v>
      </c>
      <c r="F475" s="96" t="s">
        <v>81</v>
      </c>
      <c r="G475" s="114">
        <v>1992</v>
      </c>
      <c r="H475" s="113">
        <v>1</v>
      </c>
      <c r="I475" s="117" t="s">
        <v>245</v>
      </c>
      <c r="J475" s="262"/>
      <c r="K475" s="270"/>
      <c r="L475" s="286"/>
      <c r="M475" s="133" t="s">
        <v>247</v>
      </c>
      <c r="N475" s="114">
        <v>1993</v>
      </c>
      <c r="O475" s="114">
        <v>1993</v>
      </c>
      <c r="P475" s="113">
        <v>0.75</v>
      </c>
      <c r="Q475" s="117" t="s">
        <v>245</v>
      </c>
      <c r="R475" s="96"/>
      <c r="S475" s="97"/>
      <c r="T475" s="103"/>
      <c r="U475" s="136" t="e">
        <f ca="1">_xlfn._xlws.FILTER(_xlfn._xlws.FILTER(Table15[],(Table15[System-Owned Portion]&amp;Table15[Was Material Ever Previously Lead?]&amp;Table15[Customer-Owned Portion])=(D475&amp;E475&amp;M475)),{0,0,0,1})</f>
        <v>#NAME?</v>
      </c>
    </row>
    <row r="476" spans="1:21" ht="30" x14ac:dyDescent="0.25">
      <c r="A476" s="102" t="s">
        <v>1226</v>
      </c>
      <c r="B476" s="96" t="s">
        <v>1227</v>
      </c>
      <c r="C476" s="96" t="s">
        <v>1173</v>
      </c>
      <c r="D476" s="104" t="s">
        <v>247</v>
      </c>
      <c r="E476" s="117" t="s">
        <v>81</v>
      </c>
      <c r="F476" s="96" t="s">
        <v>81</v>
      </c>
      <c r="G476" s="114">
        <v>1992</v>
      </c>
      <c r="H476" s="113">
        <v>1</v>
      </c>
      <c r="I476" s="117" t="s">
        <v>245</v>
      </c>
      <c r="J476" s="262"/>
      <c r="K476" s="270"/>
      <c r="L476" s="286"/>
      <c r="M476" s="133" t="s">
        <v>247</v>
      </c>
      <c r="N476" s="114">
        <v>1993</v>
      </c>
      <c r="O476" s="114">
        <v>1993</v>
      </c>
      <c r="P476" s="113">
        <v>0.75</v>
      </c>
      <c r="Q476" s="117" t="s">
        <v>245</v>
      </c>
      <c r="R476" s="96"/>
      <c r="S476" s="97"/>
      <c r="T476" s="103"/>
      <c r="U476" s="136" t="e">
        <f ca="1">_xlfn._xlws.FILTER(_xlfn._xlws.FILTER(Table15[],(Table15[System-Owned Portion]&amp;Table15[Was Material Ever Previously Lead?]&amp;Table15[Customer-Owned Portion])=(D476&amp;E476&amp;M476)),{0,0,0,1})</f>
        <v>#NAME?</v>
      </c>
    </row>
    <row r="477" spans="1:21" ht="30" x14ac:dyDescent="0.25">
      <c r="A477" s="102" t="s">
        <v>1228</v>
      </c>
      <c r="B477" s="96" t="s">
        <v>1229</v>
      </c>
      <c r="C477" s="96" t="s">
        <v>1173</v>
      </c>
      <c r="D477" s="104" t="s">
        <v>247</v>
      </c>
      <c r="E477" s="117" t="s">
        <v>81</v>
      </c>
      <c r="F477" s="96" t="s">
        <v>81</v>
      </c>
      <c r="G477" s="114">
        <v>1992</v>
      </c>
      <c r="H477" s="113">
        <v>1</v>
      </c>
      <c r="I477" s="117" t="s">
        <v>245</v>
      </c>
      <c r="J477" s="262"/>
      <c r="K477" s="270"/>
      <c r="L477" s="286"/>
      <c r="M477" s="133" t="s">
        <v>247</v>
      </c>
      <c r="N477" s="114">
        <v>1993</v>
      </c>
      <c r="O477" s="114">
        <v>1993</v>
      </c>
      <c r="P477" s="113">
        <v>0.75</v>
      </c>
      <c r="Q477" s="117" t="s">
        <v>245</v>
      </c>
      <c r="R477" s="96"/>
      <c r="S477" s="97"/>
      <c r="T477" s="103"/>
      <c r="U477" s="136" t="e">
        <f ca="1">_xlfn._xlws.FILTER(_xlfn._xlws.FILTER(Table15[],(Table15[System-Owned Portion]&amp;Table15[Was Material Ever Previously Lead?]&amp;Table15[Customer-Owned Portion])=(D477&amp;E477&amp;M477)),{0,0,0,1})</f>
        <v>#NAME?</v>
      </c>
    </row>
    <row r="478" spans="1:21" ht="30" x14ac:dyDescent="0.25">
      <c r="A478" s="102" t="s">
        <v>1230</v>
      </c>
      <c r="B478" s="96" t="s">
        <v>1231</v>
      </c>
      <c r="C478" s="96" t="s">
        <v>1173</v>
      </c>
      <c r="D478" s="104" t="s">
        <v>247</v>
      </c>
      <c r="E478" s="117" t="s">
        <v>81</v>
      </c>
      <c r="F478" s="96" t="s">
        <v>81</v>
      </c>
      <c r="G478" s="114">
        <v>1992</v>
      </c>
      <c r="H478" s="113">
        <v>1</v>
      </c>
      <c r="I478" s="117" t="s">
        <v>245</v>
      </c>
      <c r="J478" s="262"/>
      <c r="K478" s="270"/>
      <c r="L478" s="286"/>
      <c r="M478" s="133" t="s">
        <v>247</v>
      </c>
      <c r="N478" s="114">
        <v>1993</v>
      </c>
      <c r="O478" s="114">
        <v>1993</v>
      </c>
      <c r="P478" s="113">
        <v>0.75</v>
      </c>
      <c r="Q478" s="117" t="s">
        <v>245</v>
      </c>
      <c r="R478" s="96"/>
      <c r="S478" s="97"/>
      <c r="T478" s="103"/>
      <c r="U478" s="136" t="e">
        <f ca="1">_xlfn._xlws.FILTER(_xlfn._xlws.FILTER(Table15[],(Table15[System-Owned Portion]&amp;Table15[Was Material Ever Previously Lead?]&amp;Table15[Customer-Owned Portion])=(D478&amp;E478&amp;M478)),{0,0,0,1})</f>
        <v>#NAME?</v>
      </c>
    </row>
    <row r="479" spans="1:21" ht="30" x14ac:dyDescent="0.25">
      <c r="A479" s="102" t="s">
        <v>1232</v>
      </c>
      <c r="B479" s="96" t="s">
        <v>1233</v>
      </c>
      <c r="C479" s="96" t="s">
        <v>1173</v>
      </c>
      <c r="D479" s="104" t="s">
        <v>247</v>
      </c>
      <c r="E479" s="117" t="s">
        <v>81</v>
      </c>
      <c r="F479" s="96" t="s">
        <v>81</v>
      </c>
      <c r="G479" s="114">
        <v>1992</v>
      </c>
      <c r="H479" s="113">
        <v>1</v>
      </c>
      <c r="I479" s="117" t="s">
        <v>245</v>
      </c>
      <c r="J479" s="262"/>
      <c r="K479" s="270"/>
      <c r="L479" s="286"/>
      <c r="M479" s="133" t="s">
        <v>247</v>
      </c>
      <c r="N479" s="114">
        <v>1993</v>
      </c>
      <c r="O479" s="114">
        <v>1993</v>
      </c>
      <c r="P479" s="113">
        <v>0.75</v>
      </c>
      <c r="Q479" s="117" t="s">
        <v>245</v>
      </c>
      <c r="R479" s="96"/>
      <c r="S479" s="97"/>
      <c r="T479" s="103"/>
      <c r="U479" s="136" t="e">
        <f ca="1">_xlfn._xlws.FILTER(_xlfn._xlws.FILTER(Table15[],(Table15[System-Owned Portion]&amp;Table15[Was Material Ever Previously Lead?]&amp;Table15[Customer-Owned Portion])=(D479&amp;E479&amp;M479)),{0,0,0,1})</f>
        <v>#NAME?</v>
      </c>
    </row>
    <row r="480" spans="1:21" ht="30" x14ac:dyDescent="0.25">
      <c r="A480" s="102" t="s">
        <v>5035</v>
      </c>
      <c r="B480" s="96" t="s">
        <v>5036</v>
      </c>
      <c r="C480" s="96" t="s">
        <v>5004</v>
      </c>
      <c r="D480" s="104" t="s">
        <v>247</v>
      </c>
      <c r="E480" s="117" t="s">
        <v>81</v>
      </c>
      <c r="F480" s="96" t="s">
        <v>81</v>
      </c>
      <c r="G480" s="114">
        <v>1992</v>
      </c>
      <c r="H480" s="113">
        <v>2</v>
      </c>
      <c r="I480" s="117" t="s">
        <v>245</v>
      </c>
      <c r="J480" s="262"/>
      <c r="K480" s="270"/>
      <c r="L480" s="286"/>
      <c r="M480" s="133" t="s">
        <v>247</v>
      </c>
      <c r="N480" s="114">
        <v>1992</v>
      </c>
      <c r="O480" s="114">
        <v>1992</v>
      </c>
      <c r="P480" s="113">
        <v>2</v>
      </c>
      <c r="Q480" s="117" t="s">
        <v>245</v>
      </c>
      <c r="R480" s="96"/>
      <c r="S480" s="97"/>
      <c r="T480" s="103"/>
      <c r="U480" s="136" t="e">
        <f ca="1">_xlfn._xlws.FILTER(_xlfn._xlws.FILTER(Table15[],(Table15[System-Owned Portion]&amp;Table15[Was Material Ever Previously Lead?]&amp;Table15[Customer-Owned Portion])=(D480&amp;E480&amp;M480)),{0,0,0,1})</f>
        <v>#NAME?</v>
      </c>
    </row>
    <row r="481" spans="1:21" ht="30" x14ac:dyDescent="0.25">
      <c r="A481" s="102" t="s">
        <v>1234</v>
      </c>
      <c r="B481" s="96" t="s">
        <v>1235</v>
      </c>
      <c r="C481" s="96" t="s">
        <v>1236</v>
      </c>
      <c r="D481" s="104" t="s">
        <v>247</v>
      </c>
      <c r="E481" s="117" t="s">
        <v>81</v>
      </c>
      <c r="F481" s="96" t="s">
        <v>81</v>
      </c>
      <c r="G481" s="114">
        <v>2002</v>
      </c>
      <c r="H481" s="113">
        <v>1</v>
      </c>
      <c r="I481" s="117" t="s">
        <v>245</v>
      </c>
      <c r="J481" s="262"/>
      <c r="K481" s="270"/>
      <c r="L481" s="286"/>
      <c r="M481" s="133" t="s">
        <v>247</v>
      </c>
      <c r="N481" s="114">
        <v>2002</v>
      </c>
      <c r="O481" s="114">
        <v>2002</v>
      </c>
      <c r="P481" s="113">
        <v>0.75</v>
      </c>
      <c r="Q481" s="117" t="s">
        <v>245</v>
      </c>
      <c r="R481" s="96"/>
      <c r="S481" s="97"/>
      <c r="T481" s="103"/>
      <c r="U481" s="136" t="e">
        <f ca="1">_xlfn._xlws.FILTER(_xlfn._xlws.FILTER(Table15[],(Table15[System-Owned Portion]&amp;Table15[Was Material Ever Previously Lead?]&amp;Table15[Customer-Owned Portion])=(D481&amp;E481&amp;M481)),{0,0,0,1})</f>
        <v>#NAME?</v>
      </c>
    </row>
    <row r="482" spans="1:21" ht="30" x14ac:dyDescent="0.25">
      <c r="A482" s="102" t="s">
        <v>1237</v>
      </c>
      <c r="B482" s="96" t="s">
        <v>1238</v>
      </c>
      <c r="C482" s="96" t="s">
        <v>1236</v>
      </c>
      <c r="D482" s="104" t="s">
        <v>247</v>
      </c>
      <c r="E482" s="117" t="s">
        <v>81</v>
      </c>
      <c r="F482" s="96" t="s">
        <v>81</v>
      </c>
      <c r="G482" s="114">
        <v>2002</v>
      </c>
      <c r="H482" s="113">
        <v>1</v>
      </c>
      <c r="I482" s="117" t="s">
        <v>245</v>
      </c>
      <c r="J482" s="262"/>
      <c r="K482" s="270"/>
      <c r="L482" s="286"/>
      <c r="M482" s="133" t="s">
        <v>247</v>
      </c>
      <c r="N482" s="114">
        <v>2002</v>
      </c>
      <c r="O482" s="114">
        <v>2002</v>
      </c>
      <c r="P482" s="113">
        <v>0.75</v>
      </c>
      <c r="Q482" s="117" t="s">
        <v>245</v>
      </c>
      <c r="R482" s="96"/>
      <c r="S482" s="97"/>
      <c r="T482" s="103"/>
      <c r="U482" s="136" t="e">
        <f ca="1">_xlfn._xlws.FILTER(_xlfn._xlws.FILTER(Table15[],(Table15[System-Owned Portion]&amp;Table15[Was Material Ever Previously Lead?]&amp;Table15[Customer-Owned Portion])=(D482&amp;E482&amp;M482)),{0,0,0,1})</f>
        <v>#NAME?</v>
      </c>
    </row>
    <row r="483" spans="1:21" ht="30" x14ac:dyDescent="0.25">
      <c r="A483" s="102" t="s">
        <v>1239</v>
      </c>
      <c r="B483" s="96" t="s">
        <v>1240</v>
      </c>
      <c r="C483" s="96" t="s">
        <v>1236</v>
      </c>
      <c r="D483" s="104" t="s">
        <v>247</v>
      </c>
      <c r="E483" s="117" t="s">
        <v>81</v>
      </c>
      <c r="F483" s="96" t="s">
        <v>81</v>
      </c>
      <c r="G483" s="114">
        <v>2002</v>
      </c>
      <c r="H483" s="113">
        <v>1</v>
      </c>
      <c r="I483" s="117" t="s">
        <v>245</v>
      </c>
      <c r="J483" s="262"/>
      <c r="K483" s="270"/>
      <c r="L483" s="286"/>
      <c r="M483" s="133" t="s">
        <v>247</v>
      </c>
      <c r="N483" s="114">
        <v>2003</v>
      </c>
      <c r="O483" s="114">
        <v>2003</v>
      </c>
      <c r="P483" s="113">
        <v>0.75</v>
      </c>
      <c r="Q483" s="117" t="s">
        <v>245</v>
      </c>
      <c r="R483" s="96"/>
      <c r="S483" s="97"/>
      <c r="T483" s="103"/>
      <c r="U483" s="136" t="e">
        <f ca="1">_xlfn._xlws.FILTER(_xlfn._xlws.FILTER(Table15[],(Table15[System-Owned Portion]&amp;Table15[Was Material Ever Previously Lead?]&amp;Table15[Customer-Owned Portion])=(D483&amp;E483&amp;M483)),{0,0,0,1})</f>
        <v>#NAME?</v>
      </c>
    </row>
    <row r="484" spans="1:21" ht="30" x14ac:dyDescent="0.25">
      <c r="A484" s="102" t="s">
        <v>1241</v>
      </c>
      <c r="B484" s="96" t="s">
        <v>1242</v>
      </c>
      <c r="C484" s="96" t="s">
        <v>1236</v>
      </c>
      <c r="D484" s="104" t="s">
        <v>247</v>
      </c>
      <c r="E484" s="117" t="s">
        <v>81</v>
      </c>
      <c r="F484" s="96" t="s">
        <v>81</v>
      </c>
      <c r="G484" s="114">
        <v>2002</v>
      </c>
      <c r="H484" s="113">
        <v>1</v>
      </c>
      <c r="I484" s="117" t="s">
        <v>245</v>
      </c>
      <c r="J484" s="262"/>
      <c r="K484" s="270"/>
      <c r="L484" s="286"/>
      <c r="M484" s="133" t="s">
        <v>247</v>
      </c>
      <c r="N484" s="114">
        <v>2002</v>
      </c>
      <c r="O484" s="114">
        <v>2002</v>
      </c>
      <c r="P484" s="113">
        <v>0.75</v>
      </c>
      <c r="Q484" s="117" t="s">
        <v>245</v>
      </c>
      <c r="R484" s="96"/>
      <c r="S484" s="97"/>
      <c r="T484" s="103"/>
      <c r="U484" s="136" t="e">
        <f ca="1">_xlfn._xlws.FILTER(_xlfn._xlws.FILTER(Table15[],(Table15[System-Owned Portion]&amp;Table15[Was Material Ever Previously Lead?]&amp;Table15[Customer-Owned Portion])=(D484&amp;E484&amp;M484)),{0,0,0,1})</f>
        <v>#NAME?</v>
      </c>
    </row>
    <row r="485" spans="1:21" ht="30" x14ac:dyDescent="0.25">
      <c r="A485" s="102" t="s">
        <v>1243</v>
      </c>
      <c r="B485" s="96" t="s">
        <v>1244</v>
      </c>
      <c r="C485" s="96" t="s">
        <v>1236</v>
      </c>
      <c r="D485" s="104" t="s">
        <v>247</v>
      </c>
      <c r="E485" s="117" t="s">
        <v>81</v>
      </c>
      <c r="F485" s="96" t="s">
        <v>81</v>
      </c>
      <c r="G485" s="114">
        <v>2002</v>
      </c>
      <c r="H485" s="113">
        <v>1</v>
      </c>
      <c r="I485" s="117" t="s">
        <v>245</v>
      </c>
      <c r="J485" s="262"/>
      <c r="K485" s="270"/>
      <c r="L485" s="286"/>
      <c r="M485" s="133" t="s">
        <v>247</v>
      </c>
      <c r="N485" s="114">
        <v>2003</v>
      </c>
      <c r="O485" s="114">
        <v>2003</v>
      </c>
      <c r="P485" s="113">
        <v>0.75</v>
      </c>
      <c r="Q485" s="117" t="s">
        <v>245</v>
      </c>
      <c r="R485" s="96"/>
      <c r="S485" s="97"/>
      <c r="T485" s="103"/>
      <c r="U485" s="136" t="e">
        <f ca="1">_xlfn._xlws.FILTER(_xlfn._xlws.FILTER(Table15[],(Table15[System-Owned Portion]&amp;Table15[Was Material Ever Previously Lead?]&amp;Table15[Customer-Owned Portion])=(D485&amp;E485&amp;M485)),{0,0,0,1})</f>
        <v>#NAME?</v>
      </c>
    </row>
    <row r="486" spans="1:21" ht="30" x14ac:dyDescent="0.25">
      <c r="A486" s="102" t="s">
        <v>1245</v>
      </c>
      <c r="B486" s="96" t="s">
        <v>1246</v>
      </c>
      <c r="C486" s="96" t="s">
        <v>1236</v>
      </c>
      <c r="D486" s="104" t="s">
        <v>247</v>
      </c>
      <c r="E486" s="117" t="s">
        <v>81</v>
      </c>
      <c r="F486" s="96" t="s">
        <v>81</v>
      </c>
      <c r="G486" s="114">
        <v>2002</v>
      </c>
      <c r="H486" s="113">
        <v>1</v>
      </c>
      <c r="I486" s="117" t="s">
        <v>245</v>
      </c>
      <c r="J486" s="262"/>
      <c r="K486" s="270"/>
      <c r="L486" s="286"/>
      <c r="M486" s="133" t="s">
        <v>247</v>
      </c>
      <c r="N486" s="114">
        <v>2003</v>
      </c>
      <c r="O486" s="114">
        <v>2003</v>
      </c>
      <c r="P486" s="113">
        <v>0.75</v>
      </c>
      <c r="Q486" s="117" t="s">
        <v>245</v>
      </c>
      <c r="R486" s="96"/>
      <c r="S486" s="97"/>
      <c r="T486" s="103"/>
      <c r="U486" s="136" t="e">
        <f ca="1">_xlfn._xlws.FILTER(_xlfn._xlws.FILTER(Table15[],(Table15[System-Owned Portion]&amp;Table15[Was Material Ever Previously Lead?]&amp;Table15[Customer-Owned Portion])=(D486&amp;E486&amp;M486)),{0,0,0,1})</f>
        <v>#NAME?</v>
      </c>
    </row>
    <row r="487" spans="1:21" ht="30" x14ac:dyDescent="0.25">
      <c r="A487" s="102" t="s">
        <v>1247</v>
      </c>
      <c r="B487" s="96" t="s">
        <v>1248</v>
      </c>
      <c r="C487" s="96" t="s">
        <v>1236</v>
      </c>
      <c r="D487" s="104" t="s">
        <v>247</v>
      </c>
      <c r="E487" s="117" t="s">
        <v>81</v>
      </c>
      <c r="F487" s="96" t="s">
        <v>81</v>
      </c>
      <c r="G487" s="114">
        <v>2002</v>
      </c>
      <c r="H487" s="113">
        <v>1</v>
      </c>
      <c r="I487" s="117" t="s">
        <v>245</v>
      </c>
      <c r="J487" s="262"/>
      <c r="K487" s="270"/>
      <c r="L487" s="286"/>
      <c r="M487" s="133" t="s">
        <v>247</v>
      </c>
      <c r="N487" s="114">
        <v>2003</v>
      </c>
      <c r="O487" s="114">
        <v>2003</v>
      </c>
      <c r="P487" s="113">
        <v>0.75</v>
      </c>
      <c r="Q487" s="117" t="s">
        <v>245</v>
      </c>
      <c r="R487" s="96"/>
      <c r="S487" s="97"/>
      <c r="T487" s="103"/>
      <c r="U487" s="136" t="e">
        <f ca="1">_xlfn._xlws.FILTER(_xlfn._xlws.FILTER(Table15[],(Table15[System-Owned Portion]&amp;Table15[Was Material Ever Previously Lead?]&amp;Table15[Customer-Owned Portion])=(D487&amp;E487&amp;M487)),{0,0,0,1})</f>
        <v>#NAME?</v>
      </c>
    </row>
    <row r="488" spans="1:21" ht="30" x14ac:dyDescent="0.25">
      <c r="A488" s="102" t="s">
        <v>1249</v>
      </c>
      <c r="B488" s="96" t="s">
        <v>1250</v>
      </c>
      <c r="C488" s="96" t="s">
        <v>1236</v>
      </c>
      <c r="D488" s="104" t="s">
        <v>247</v>
      </c>
      <c r="E488" s="117" t="s">
        <v>81</v>
      </c>
      <c r="F488" s="96" t="s">
        <v>81</v>
      </c>
      <c r="G488" s="114">
        <v>2002</v>
      </c>
      <c r="H488" s="113">
        <v>1</v>
      </c>
      <c r="I488" s="117" t="s">
        <v>245</v>
      </c>
      <c r="J488" s="262"/>
      <c r="K488" s="270"/>
      <c r="L488" s="286"/>
      <c r="M488" s="133" t="s">
        <v>247</v>
      </c>
      <c r="N488" s="114">
        <v>2003</v>
      </c>
      <c r="O488" s="114">
        <v>2003</v>
      </c>
      <c r="P488" s="113">
        <v>0.75</v>
      </c>
      <c r="Q488" s="117" t="s">
        <v>245</v>
      </c>
      <c r="R488" s="96"/>
      <c r="S488" s="97"/>
      <c r="T488" s="103"/>
      <c r="U488" s="136" t="e">
        <f ca="1">_xlfn._xlws.FILTER(_xlfn._xlws.FILTER(Table15[],(Table15[System-Owned Portion]&amp;Table15[Was Material Ever Previously Lead?]&amp;Table15[Customer-Owned Portion])=(D488&amp;E488&amp;M488)),{0,0,0,1})</f>
        <v>#NAME?</v>
      </c>
    </row>
    <row r="489" spans="1:21" x14ac:dyDescent="0.25">
      <c r="A489" s="102" t="s">
        <v>1251</v>
      </c>
      <c r="B489" s="96" t="s">
        <v>1252</v>
      </c>
      <c r="C489" s="96" t="s">
        <v>4783</v>
      </c>
      <c r="D489" s="104" t="s">
        <v>248</v>
      </c>
      <c r="E489" s="117" t="s">
        <v>81</v>
      </c>
      <c r="F489" s="96" t="s">
        <v>81</v>
      </c>
      <c r="G489" s="114">
        <v>1977</v>
      </c>
      <c r="H489" s="113">
        <v>3</v>
      </c>
      <c r="I489" s="117" t="s">
        <v>244</v>
      </c>
      <c r="J489" s="262"/>
      <c r="K489" s="270"/>
      <c r="L489" s="286" t="s">
        <v>4701</v>
      </c>
      <c r="M489" s="133" t="s">
        <v>95</v>
      </c>
      <c r="N489" s="114">
        <v>1984</v>
      </c>
      <c r="O489" s="114">
        <v>1984</v>
      </c>
      <c r="P489" s="113">
        <v>3</v>
      </c>
      <c r="Q489" s="117"/>
      <c r="R489" s="96"/>
      <c r="S489" s="97"/>
      <c r="T489" s="103"/>
      <c r="U489" s="136" t="e">
        <f ca="1">_xlfn._xlws.FILTER(_xlfn._xlws.FILTER(Table15[],(Table15[System-Owned Portion]&amp;Table15[Was Material Ever Previously Lead?]&amp;Table15[Customer-Owned Portion])=(D489&amp;E489&amp;M489)),{0,0,0,1})</f>
        <v>#NAME?</v>
      </c>
    </row>
    <row r="490" spans="1:21" x14ac:dyDescent="0.25">
      <c r="A490" s="102" t="s">
        <v>1253</v>
      </c>
      <c r="B490" s="96" t="s">
        <v>1254</v>
      </c>
      <c r="C490" s="96" t="s">
        <v>4780</v>
      </c>
      <c r="D490" s="104" t="s">
        <v>248</v>
      </c>
      <c r="E490" s="117" t="s">
        <v>81</v>
      </c>
      <c r="F490" s="96" t="s">
        <v>81</v>
      </c>
      <c r="G490" s="114">
        <v>1977</v>
      </c>
      <c r="H490" s="113">
        <v>2</v>
      </c>
      <c r="I490" s="117" t="s">
        <v>244</v>
      </c>
      <c r="J490" s="262"/>
      <c r="K490" s="270"/>
      <c r="L490" s="286" t="s">
        <v>4701</v>
      </c>
      <c r="M490" s="133" t="s">
        <v>95</v>
      </c>
      <c r="N490" s="114">
        <v>1984</v>
      </c>
      <c r="O490" s="114">
        <v>1984</v>
      </c>
      <c r="P490" s="113">
        <v>2</v>
      </c>
      <c r="Q490" s="117"/>
      <c r="R490" s="96"/>
      <c r="S490" s="97"/>
      <c r="T490" s="103"/>
      <c r="U490" s="136" t="e">
        <f ca="1">_xlfn._xlws.FILTER(_xlfn._xlws.FILTER(Table15[],(Table15[System-Owned Portion]&amp;Table15[Was Material Ever Previously Lead?]&amp;Table15[Customer-Owned Portion])=(D490&amp;E490&amp;M490)),{0,0,0,1})</f>
        <v>#NAME?</v>
      </c>
    </row>
    <row r="491" spans="1:21" ht="30" x14ac:dyDescent="0.25">
      <c r="A491" s="102" t="s">
        <v>1255</v>
      </c>
      <c r="B491" s="96" t="s">
        <v>1256</v>
      </c>
      <c r="C491" s="96" t="s">
        <v>4781</v>
      </c>
      <c r="D491" s="104" t="s">
        <v>247</v>
      </c>
      <c r="E491" s="117" t="s">
        <v>81</v>
      </c>
      <c r="F491" s="96" t="s">
        <v>81</v>
      </c>
      <c r="G491" s="114">
        <v>1991</v>
      </c>
      <c r="H491" s="113">
        <v>1</v>
      </c>
      <c r="I491" s="117" t="s">
        <v>245</v>
      </c>
      <c r="J491" s="262"/>
      <c r="K491" s="270"/>
      <c r="L491" s="286" t="s">
        <v>4701</v>
      </c>
      <c r="M491" s="133" t="s">
        <v>247</v>
      </c>
      <c r="N491" s="114">
        <v>1992</v>
      </c>
      <c r="O491" s="114">
        <v>1992</v>
      </c>
      <c r="P491" s="113">
        <v>1</v>
      </c>
      <c r="Q491" s="117" t="s">
        <v>245</v>
      </c>
      <c r="R491" s="96"/>
      <c r="S491" s="97"/>
      <c r="T491" s="103"/>
      <c r="U491" s="136" t="e">
        <f ca="1">_xlfn._xlws.FILTER(_xlfn._xlws.FILTER(Table15[],(Table15[System-Owned Portion]&amp;Table15[Was Material Ever Previously Lead?]&amp;Table15[Customer-Owned Portion])=(D491&amp;E491&amp;M491)),{0,0,0,1})</f>
        <v>#NAME?</v>
      </c>
    </row>
    <row r="492" spans="1:21" x14ac:dyDescent="0.25">
      <c r="A492" s="102" t="s">
        <v>1257</v>
      </c>
      <c r="B492" s="96" t="s">
        <v>1258</v>
      </c>
      <c r="C492" s="96" t="s">
        <v>4782</v>
      </c>
      <c r="D492" s="104" t="s">
        <v>247</v>
      </c>
      <c r="E492" s="117" t="s">
        <v>81</v>
      </c>
      <c r="F492" s="96" t="s">
        <v>81</v>
      </c>
      <c r="G492" s="114">
        <v>1988</v>
      </c>
      <c r="H492" s="113">
        <v>3</v>
      </c>
      <c r="I492" s="117" t="s">
        <v>244</v>
      </c>
      <c r="J492" s="262"/>
      <c r="K492" s="270"/>
      <c r="L492" s="286" t="s">
        <v>4692</v>
      </c>
      <c r="M492" s="133" t="s">
        <v>247</v>
      </c>
      <c r="N492" s="114">
        <v>1988</v>
      </c>
      <c r="O492" s="114">
        <v>1988</v>
      </c>
      <c r="P492" s="113">
        <v>3</v>
      </c>
      <c r="Q492" s="117" t="s">
        <v>244</v>
      </c>
      <c r="R492" s="96"/>
      <c r="S492" s="97"/>
      <c r="T492" s="103" t="s">
        <v>4789</v>
      </c>
      <c r="U492" s="136" t="e">
        <f ca="1">_xlfn._xlws.FILTER(_xlfn._xlws.FILTER(Table15[],(Table15[System-Owned Portion]&amp;Table15[Was Material Ever Previously Lead?]&amp;Table15[Customer-Owned Portion])=(D492&amp;E492&amp;M492)),{0,0,0,1})</f>
        <v>#NAME?</v>
      </c>
    </row>
    <row r="493" spans="1:21" x14ac:dyDescent="0.25">
      <c r="A493" s="102" t="s">
        <v>1259</v>
      </c>
      <c r="B493" s="96" t="s">
        <v>1260</v>
      </c>
      <c r="C493" s="96" t="s">
        <v>4784</v>
      </c>
      <c r="D493" s="104" t="s">
        <v>248</v>
      </c>
      <c r="E493" s="117" t="s">
        <v>81</v>
      </c>
      <c r="F493" s="96" t="s">
        <v>81</v>
      </c>
      <c r="G493" s="114">
        <v>1977</v>
      </c>
      <c r="H493" s="113">
        <v>1</v>
      </c>
      <c r="I493" s="117" t="s">
        <v>244</v>
      </c>
      <c r="J493" s="262"/>
      <c r="K493" s="270"/>
      <c r="L493" s="286" t="s">
        <v>4692</v>
      </c>
      <c r="M493" s="133" t="s">
        <v>95</v>
      </c>
      <c r="N493" s="114">
        <v>1986</v>
      </c>
      <c r="O493" s="114">
        <v>1986</v>
      </c>
      <c r="P493" s="113">
        <v>1</v>
      </c>
      <c r="Q493" s="117"/>
      <c r="R493" s="96"/>
      <c r="S493" s="97"/>
      <c r="T493" s="103"/>
      <c r="U493" s="136" t="e">
        <f ca="1">_xlfn._xlws.FILTER(_xlfn._xlws.FILTER(Table15[],(Table15[System-Owned Portion]&amp;Table15[Was Material Ever Previously Lead?]&amp;Table15[Customer-Owned Portion])=(D493&amp;E493&amp;M493)),{0,0,0,1})</f>
        <v>#NAME?</v>
      </c>
    </row>
    <row r="494" spans="1:21" x14ac:dyDescent="0.25">
      <c r="A494" s="102" t="s">
        <v>1261</v>
      </c>
      <c r="B494" s="96" t="s">
        <v>1262</v>
      </c>
      <c r="C494" s="96" t="s">
        <v>4785</v>
      </c>
      <c r="D494" s="104" t="s">
        <v>248</v>
      </c>
      <c r="E494" s="117" t="s">
        <v>81</v>
      </c>
      <c r="F494" s="96" t="s">
        <v>81</v>
      </c>
      <c r="G494" s="114">
        <v>1977</v>
      </c>
      <c r="H494" s="113">
        <v>1</v>
      </c>
      <c r="I494" s="117" t="s">
        <v>244</v>
      </c>
      <c r="J494" s="262"/>
      <c r="K494" s="270"/>
      <c r="L494" s="286" t="s">
        <v>4692</v>
      </c>
      <c r="M494" s="133" t="s">
        <v>95</v>
      </c>
      <c r="N494" s="114">
        <v>1978</v>
      </c>
      <c r="O494" s="114">
        <v>1978</v>
      </c>
      <c r="P494" s="113">
        <v>1</v>
      </c>
      <c r="Q494" s="117"/>
      <c r="R494" s="96"/>
      <c r="S494" s="97"/>
      <c r="T494" s="103"/>
      <c r="U494" s="136" t="e">
        <f ca="1">_xlfn._xlws.FILTER(_xlfn._xlws.FILTER(Table15[],(Table15[System-Owned Portion]&amp;Table15[Was Material Ever Previously Lead?]&amp;Table15[Customer-Owned Portion])=(D494&amp;E494&amp;M494)),{0,0,0,1})</f>
        <v>#NAME?</v>
      </c>
    </row>
    <row r="495" spans="1:21" ht="30" x14ac:dyDescent="0.25">
      <c r="A495" s="102" t="s">
        <v>1263</v>
      </c>
      <c r="B495" s="96" t="s">
        <v>4786</v>
      </c>
      <c r="C495" s="96" t="s">
        <v>4695</v>
      </c>
      <c r="D495" s="104" t="s">
        <v>247</v>
      </c>
      <c r="E495" s="117" t="s">
        <v>81</v>
      </c>
      <c r="F495" s="96" t="s">
        <v>81</v>
      </c>
      <c r="G495" s="114">
        <v>2005</v>
      </c>
      <c r="H495" s="264">
        <v>0.75</v>
      </c>
      <c r="I495" s="117" t="s">
        <v>245</v>
      </c>
      <c r="J495" s="262"/>
      <c r="K495" s="270"/>
      <c r="L495" s="286" t="s">
        <v>4692</v>
      </c>
      <c r="M495" s="133" t="s">
        <v>247</v>
      </c>
      <c r="N495" s="263">
        <v>2005</v>
      </c>
      <c r="O495" s="263">
        <v>2005</v>
      </c>
      <c r="P495" s="264">
        <v>0.75</v>
      </c>
      <c r="Q495" s="117" t="s">
        <v>245</v>
      </c>
      <c r="R495" s="96"/>
      <c r="S495" s="97"/>
      <c r="T495" s="103"/>
      <c r="U495" s="136" t="e">
        <f ca="1">_xlfn._xlws.FILTER(_xlfn._xlws.FILTER(Table15[],(Table15[System-Owned Portion]&amp;Table15[Was Material Ever Previously Lead?]&amp;Table15[Customer-Owned Portion])=(D495&amp;E495&amp;M495)),{0,0,0,1})</f>
        <v>#NAME?</v>
      </c>
    </row>
    <row r="496" spans="1:21" ht="30" x14ac:dyDescent="0.25">
      <c r="A496" s="102" t="s">
        <v>1264</v>
      </c>
      <c r="B496" s="96" t="s">
        <v>1265</v>
      </c>
      <c r="C496" s="96" t="s">
        <v>4696</v>
      </c>
      <c r="D496" s="104" t="s">
        <v>247</v>
      </c>
      <c r="E496" s="117" t="s">
        <v>81</v>
      </c>
      <c r="F496" s="96" t="s">
        <v>81</v>
      </c>
      <c r="G496" s="114">
        <v>2005</v>
      </c>
      <c r="H496" s="264">
        <v>1.5</v>
      </c>
      <c r="I496" s="117" t="s">
        <v>245</v>
      </c>
      <c r="J496" s="262"/>
      <c r="K496" s="270"/>
      <c r="L496" s="286" t="s">
        <v>4692</v>
      </c>
      <c r="M496" s="133" t="s">
        <v>247</v>
      </c>
      <c r="N496" s="114">
        <v>1935</v>
      </c>
      <c r="O496" s="114">
        <v>1935</v>
      </c>
      <c r="P496" s="264">
        <v>1.5</v>
      </c>
      <c r="Q496" s="117" t="s">
        <v>245</v>
      </c>
      <c r="R496" s="96"/>
      <c r="S496" s="97"/>
      <c r="T496" s="103"/>
      <c r="U496" s="136" t="e">
        <f ca="1">_xlfn._xlws.FILTER(_xlfn._xlws.FILTER(Table15[],(Table15[System-Owned Portion]&amp;Table15[Was Material Ever Previously Lead?]&amp;Table15[Customer-Owned Portion])=(D496&amp;E496&amp;M496)),{0,0,0,1})</f>
        <v>#NAME?</v>
      </c>
    </row>
    <row r="497" spans="1:21" ht="30" x14ac:dyDescent="0.25">
      <c r="A497" s="102" t="s">
        <v>1266</v>
      </c>
      <c r="B497" s="96" t="s">
        <v>1267</v>
      </c>
      <c r="C497" s="96" t="s">
        <v>4694</v>
      </c>
      <c r="D497" s="104" t="s">
        <v>248</v>
      </c>
      <c r="E497" s="117" t="s">
        <v>81</v>
      </c>
      <c r="F497" s="96" t="s">
        <v>81</v>
      </c>
      <c r="G497" s="114">
        <v>2017</v>
      </c>
      <c r="H497" s="264">
        <v>4</v>
      </c>
      <c r="I497" s="117" t="s">
        <v>4700</v>
      </c>
      <c r="J497" s="262"/>
      <c r="K497" s="270"/>
      <c r="L497" s="286" t="s">
        <v>4692</v>
      </c>
      <c r="M497" s="133" t="s">
        <v>247</v>
      </c>
      <c r="N497" s="114">
        <v>2017</v>
      </c>
      <c r="O497" s="114">
        <v>2017</v>
      </c>
      <c r="P497" s="113">
        <v>4</v>
      </c>
      <c r="Q497" s="117" t="s">
        <v>4727</v>
      </c>
      <c r="R497" s="96"/>
      <c r="S497" s="97"/>
      <c r="T497" s="103"/>
      <c r="U497" s="136" t="e">
        <f ca="1">_xlfn._xlws.FILTER(_xlfn._xlws.FILTER(Table15[],(Table15[System-Owned Portion]&amp;Table15[Was Material Ever Previously Lead?]&amp;Table15[Customer-Owned Portion])=(D497&amp;E497&amp;M497)),{0,0,0,1})</f>
        <v>#NAME?</v>
      </c>
    </row>
    <row r="498" spans="1:21" x14ac:dyDescent="0.25">
      <c r="A498" s="102" t="s">
        <v>1269</v>
      </c>
      <c r="B498" s="96" t="s">
        <v>298</v>
      </c>
      <c r="C498" s="96" t="s">
        <v>4693</v>
      </c>
      <c r="D498" s="104" t="s">
        <v>248</v>
      </c>
      <c r="E498" s="117" t="s">
        <v>81</v>
      </c>
      <c r="F498" s="96" t="s">
        <v>81</v>
      </c>
      <c r="G498" s="114">
        <v>1977</v>
      </c>
      <c r="H498" s="113">
        <v>4</v>
      </c>
      <c r="I498" s="117" t="s">
        <v>244</v>
      </c>
      <c r="J498" s="262"/>
      <c r="K498" s="270"/>
      <c r="L498" s="286" t="s">
        <v>4692</v>
      </c>
      <c r="M498" s="133" t="s">
        <v>95</v>
      </c>
      <c r="N498" s="114">
        <v>1906</v>
      </c>
      <c r="O498" s="114">
        <v>1906</v>
      </c>
      <c r="P498" s="264">
        <v>4</v>
      </c>
      <c r="Q498" s="117"/>
      <c r="R498" s="96"/>
      <c r="S498" s="97"/>
      <c r="T498" s="103"/>
      <c r="U498" s="136" t="e">
        <f ca="1">_xlfn._xlws.FILTER(_xlfn._xlws.FILTER(Table15[],(Table15[System-Owned Portion]&amp;Table15[Was Material Ever Previously Lead?]&amp;Table15[Customer-Owned Portion])=(D498&amp;E498&amp;M498)),{0,0,0,1})</f>
        <v>#NAME?</v>
      </c>
    </row>
    <row r="499" spans="1:21" ht="30" x14ac:dyDescent="0.25">
      <c r="A499" s="102" t="s">
        <v>1270</v>
      </c>
      <c r="B499" s="96" t="s">
        <v>1265</v>
      </c>
      <c r="C499" s="96" t="s">
        <v>4697</v>
      </c>
      <c r="D499" s="104" t="s">
        <v>247</v>
      </c>
      <c r="E499" s="117" t="s">
        <v>81</v>
      </c>
      <c r="F499" s="96" t="s">
        <v>81</v>
      </c>
      <c r="G499" s="114">
        <v>2005</v>
      </c>
      <c r="H499" s="113">
        <v>1.5</v>
      </c>
      <c r="I499" s="117" t="s">
        <v>245</v>
      </c>
      <c r="J499" s="262"/>
      <c r="K499" s="270"/>
      <c r="L499" s="286" t="s">
        <v>4692</v>
      </c>
      <c r="M499" s="133" t="s">
        <v>247</v>
      </c>
      <c r="N499" s="114">
        <v>1993</v>
      </c>
      <c r="O499" s="114">
        <v>1993</v>
      </c>
      <c r="P499" s="113">
        <v>1.5</v>
      </c>
      <c r="Q499" s="117" t="s">
        <v>245</v>
      </c>
      <c r="R499" s="96"/>
      <c r="S499" s="97"/>
      <c r="T499" s="103"/>
      <c r="U499" s="136" t="e">
        <f ca="1">_xlfn._xlws.FILTER(_xlfn._xlws.FILTER(Table15[],(Table15[System-Owned Portion]&amp;Table15[Was Material Ever Previously Lead?]&amp;Table15[Customer-Owned Portion])=(D499&amp;E499&amp;M499)),{0,0,0,1})</f>
        <v>#NAME?</v>
      </c>
    </row>
    <row r="500" spans="1:21" ht="30" x14ac:dyDescent="0.25">
      <c r="A500" s="102" t="s">
        <v>1271</v>
      </c>
      <c r="B500" s="96" t="s">
        <v>1272</v>
      </c>
      <c r="C500" s="96" t="s">
        <v>4788</v>
      </c>
      <c r="D500" s="104" t="s">
        <v>247</v>
      </c>
      <c r="E500" s="117" t="s">
        <v>81</v>
      </c>
      <c r="F500" s="96" t="s">
        <v>81</v>
      </c>
      <c r="G500" s="114">
        <v>2009</v>
      </c>
      <c r="H500" s="113">
        <v>1</v>
      </c>
      <c r="I500" s="117" t="s">
        <v>4700</v>
      </c>
      <c r="J500" s="262"/>
      <c r="K500" s="270"/>
      <c r="L500" s="286" t="s">
        <v>4701</v>
      </c>
      <c r="M500" s="133" t="s">
        <v>95</v>
      </c>
      <c r="N500" s="114">
        <v>1974</v>
      </c>
      <c r="O500" s="114">
        <v>1974</v>
      </c>
      <c r="P500" s="113">
        <v>1</v>
      </c>
      <c r="Q500" s="117"/>
      <c r="R500" s="96"/>
      <c r="S500" s="97"/>
      <c r="T500" s="103"/>
      <c r="U500" s="136" t="e">
        <f ca="1">_xlfn._xlws.FILTER(_xlfn._xlws.FILTER(Table15[],(Table15[System-Owned Portion]&amp;Table15[Was Material Ever Previously Lead?]&amp;Table15[Customer-Owned Portion])=(D500&amp;E500&amp;M500)),{0,0,0,1})</f>
        <v>#NAME?</v>
      </c>
    </row>
    <row r="501" spans="1:21" ht="30" x14ac:dyDescent="0.25">
      <c r="A501" s="102" t="s">
        <v>1274</v>
      </c>
      <c r="B501" s="96" t="s">
        <v>1275</v>
      </c>
      <c r="C501" s="96" t="s">
        <v>1273</v>
      </c>
      <c r="D501" s="104" t="s">
        <v>247</v>
      </c>
      <c r="E501" s="117" t="s">
        <v>81</v>
      </c>
      <c r="F501" s="262" t="s">
        <v>81</v>
      </c>
      <c r="G501" s="114">
        <v>2009</v>
      </c>
      <c r="H501" s="113">
        <v>0.75</v>
      </c>
      <c r="I501" s="117" t="s">
        <v>4700</v>
      </c>
      <c r="J501" s="262"/>
      <c r="K501" s="270"/>
      <c r="L501" s="286"/>
      <c r="M501" s="133" t="s">
        <v>95</v>
      </c>
      <c r="N501" s="114">
        <v>1926</v>
      </c>
      <c r="O501" s="114">
        <v>1926</v>
      </c>
      <c r="P501" s="113">
        <v>0.75</v>
      </c>
      <c r="Q501" s="117"/>
      <c r="R501" s="96"/>
      <c r="S501" s="97"/>
      <c r="T501" s="103"/>
      <c r="U501" s="136" t="e">
        <f ca="1">_xlfn._xlws.FILTER(_xlfn._xlws.FILTER(Table15[],(Table15[System-Owned Portion]&amp;Table15[Was Material Ever Previously Lead?]&amp;Table15[Customer-Owned Portion])=(D501&amp;E501&amp;M501)),{0,0,0,1})</f>
        <v>#NAME?</v>
      </c>
    </row>
    <row r="502" spans="1:21" ht="30" x14ac:dyDescent="0.25">
      <c r="A502" s="102" t="s">
        <v>1276</v>
      </c>
      <c r="B502" s="96" t="s">
        <v>1277</v>
      </c>
      <c r="C502" s="96" t="s">
        <v>1273</v>
      </c>
      <c r="D502" s="104" t="s">
        <v>247</v>
      </c>
      <c r="E502" s="117" t="s">
        <v>81</v>
      </c>
      <c r="F502" s="262" t="s">
        <v>81</v>
      </c>
      <c r="G502" s="114">
        <v>2009</v>
      </c>
      <c r="H502" s="113">
        <v>0.75</v>
      </c>
      <c r="I502" s="117" t="s">
        <v>4700</v>
      </c>
      <c r="J502" s="262"/>
      <c r="K502" s="270"/>
      <c r="L502" s="286"/>
      <c r="M502" s="133" t="s">
        <v>95</v>
      </c>
      <c r="N502" s="114">
        <v>1975</v>
      </c>
      <c r="O502" s="114">
        <v>1975</v>
      </c>
      <c r="P502" s="113">
        <v>0.75</v>
      </c>
      <c r="Q502" s="117"/>
      <c r="R502" s="96"/>
      <c r="S502" s="97"/>
      <c r="T502" s="103"/>
      <c r="U502" s="136" t="e">
        <f ca="1">_xlfn._xlws.FILTER(_xlfn._xlws.FILTER(Table15[],(Table15[System-Owned Portion]&amp;Table15[Was Material Ever Previously Lead?]&amp;Table15[Customer-Owned Portion])=(D502&amp;E502&amp;M502)),{0,0,0,1})</f>
        <v>#NAME?</v>
      </c>
    </row>
    <row r="503" spans="1:21" ht="30" x14ac:dyDescent="0.25">
      <c r="A503" s="102" t="s">
        <v>1278</v>
      </c>
      <c r="B503" s="96" t="s">
        <v>1279</v>
      </c>
      <c r="C503" s="96" t="s">
        <v>1273</v>
      </c>
      <c r="D503" s="104" t="s">
        <v>247</v>
      </c>
      <c r="E503" s="117" t="s">
        <v>81</v>
      </c>
      <c r="F503" s="262" t="s">
        <v>81</v>
      </c>
      <c r="G503" s="114">
        <v>2009</v>
      </c>
      <c r="H503" s="113">
        <v>0.75</v>
      </c>
      <c r="I503" s="117" t="s">
        <v>4700</v>
      </c>
      <c r="J503" s="262"/>
      <c r="K503" s="270"/>
      <c r="L503" s="286"/>
      <c r="M503" s="133" t="s">
        <v>95</v>
      </c>
      <c r="N503" s="114">
        <v>1946</v>
      </c>
      <c r="O503" s="114">
        <v>1946</v>
      </c>
      <c r="P503" s="113">
        <v>0.75</v>
      </c>
      <c r="Q503" s="117"/>
      <c r="R503" s="96"/>
      <c r="S503" s="97"/>
      <c r="T503" s="103"/>
      <c r="U503" s="136" t="e">
        <f ca="1">_xlfn._xlws.FILTER(_xlfn._xlws.FILTER(Table15[],(Table15[System-Owned Portion]&amp;Table15[Was Material Ever Previously Lead?]&amp;Table15[Customer-Owned Portion])=(D503&amp;E503&amp;M503)),{0,0,0,1})</f>
        <v>#NAME?</v>
      </c>
    </row>
    <row r="504" spans="1:21" ht="30" x14ac:dyDescent="0.25">
      <c r="A504" s="102" t="s">
        <v>1280</v>
      </c>
      <c r="B504" s="96" t="s">
        <v>1281</v>
      </c>
      <c r="C504" s="96" t="s">
        <v>1273</v>
      </c>
      <c r="D504" s="104" t="s">
        <v>247</v>
      </c>
      <c r="E504" s="117" t="s">
        <v>81</v>
      </c>
      <c r="F504" s="262" t="s">
        <v>81</v>
      </c>
      <c r="G504" s="114">
        <v>2009</v>
      </c>
      <c r="H504" s="113">
        <v>0.75</v>
      </c>
      <c r="I504" s="117" t="s">
        <v>4700</v>
      </c>
      <c r="J504" s="262"/>
      <c r="K504" s="270"/>
      <c r="L504" s="286"/>
      <c r="M504" s="133" t="s">
        <v>95</v>
      </c>
      <c r="N504" s="114">
        <v>1935</v>
      </c>
      <c r="O504" s="114">
        <v>1935</v>
      </c>
      <c r="P504" s="113">
        <v>0.75</v>
      </c>
      <c r="Q504" s="117"/>
      <c r="R504" s="96"/>
      <c r="S504" s="97"/>
      <c r="T504" s="103"/>
      <c r="U504" s="136" t="e">
        <f ca="1">_xlfn._xlws.FILTER(_xlfn._xlws.FILTER(Table15[],(Table15[System-Owned Portion]&amp;Table15[Was Material Ever Previously Lead?]&amp;Table15[Customer-Owned Portion])=(D504&amp;E504&amp;M504)),{0,0,0,1})</f>
        <v>#NAME?</v>
      </c>
    </row>
    <row r="505" spans="1:21" ht="30" x14ac:dyDescent="0.25">
      <c r="A505" s="102" t="s">
        <v>1282</v>
      </c>
      <c r="B505" s="96" t="s">
        <v>294</v>
      </c>
      <c r="C505" s="96" t="s">
        <v>4790</v>
      </c>
      <c r="D505" s="104" t="s">
        <v>247</v>
      </c>
      <c r="E505" s="117" t="s">
        <v>81</v>
      </c>
      <c r="F505" s="262" t="s">
        <v>81</v>
      </c>
      <c r="G505" s="263">
        <v>2018</v>
      </c>
      <c r="H505" s="113">
        <v>0.75</v>
      </c>
      <c r="I505" s="117" t="s">
        <v>4700</v>
      </c>
      <c r="J505" s="262"/>
      <c r="K505" s="270"/>
      <c r="L505" s="286"/>
      <c r="M505" s="133" t="s">
        <v>247</v>
      </c>
      <c r="N505" s="114">
        <v>1860</v>
      </c>
      <c r="O505" s="114">
        <v>1860</v>
      </c>
      <c r="P505" s="113">
        <v>0.75</v>
      </c>
      <c r="Q505" s="117" t="s">
        <v>4700</v>
      </c>
      <c r="R505" s="96"/>
      <c r="S505" s="97"/>
      <c r="T505" s="103"/>
      <c r="U505" s="136" t="e">
        <f ca="1">_xlfn._xlws.FILTER(_xlfn._xlws.FILTER(Table15[],(Table15[System-Owned Portion]&amp;Table15[Was Material Ever Previously Lead?]&amp;Table15[Customer-Owned Portion])=(D505&amp;E505&amp;M505)),{0,0,0,1})</f>
        <v>#NAME?</v>
      </c>
    </row>
    <row r="506" spans="1:21" ht="30" x14ac:dyDescent="0.25">
      <c r="A506" s="102" t="s">
        <v>1284</v>
      </c>
      <c r="B506" s="96" t="s">
        <v>322</v>
      </c>
      <c r="C506" s="96" t="s">
        <v>4791</v>
      </c>
      <c r="D506" s="104" t="s">
        <v>247</v>
      </c>
      <c r="E506" s="117" t="s">
        <v>81</v>
      </c>
      <c r="F506" s="262" t="s">
        <v>81</v>
      </c>
      <c r="G506" s="114">
        <v>2022</v>
      </c>
      <c r="H506" s="264">
        <v>1.5</v>
      </c>
      <c r="I506" s="117" t="s">
        <v>4700</v>
      </c>
      <c r="J506" s="262"/>
      <c r="K506" s="270"/>
      <c r="L506" s="286" t="s">
        <v>4701</v>
      </c>
      <c r="M506" s="133" t="s">
        <v>247</v>
      </c>
      <c r="N506" s="114">
        <v>1915</v>
      </c>
      <c r="O506" s="114">
        <v>1915</v>
      </c>
      <c r="P506" s="113">
        <v>1.5</v>
      </c>
      <c r="Q506" s="117" t="s">
        <v>4700</v>
      </c>
      <c r="R506" s="96"/>
      <c r="S506" s="97"/>
      <c r="T506" s="103"/>
      <c r="U506" s="136" t="e">
        <f ca="1">_xlfn._xlws.FILTER(_xlfn._xlws.FILTER(Table15[],(Table15[System-Owned Portion]&amp;Table15[Was Material Ever Previously Lead?]&amp;Table15[Customer-Owned Portion])=(D506&amp;E506&amp;M506)),{0,0,0,1})</f>
        <v>#NAME?</v>
      </c>
    </row>
    <row r="507" spans="1:21" ht="30" x14ac:dyDescent="0.25">
      <c r="A507" s="102" t="s">
        <v>1285</v>
      </c>
      <c r="B507" s="96" t="s">
        <v>1286</v>
      </c>
      <c r="C507" s="96" t="s">
        <v>1273</v>
      </c>
      <c r="D507" s="104" t="s">
        <v>247</v>
      </c>
      <c r="E507" s="117" t="s">
        <v>81</v>
      </c>
      <c r="F507" s="96" t="s">
        <v>81</v>
      </c>
      <c r="G507" s="114">
        <v>2022</v>
      </c>
      <c r="H507" s="113">
        <v>0.75</v>
      </c>
      <c r="I507" s="117" t="s">
        <v>4700</v>
      </c>
      <c r="J507" s="262"/>
      <c r="K507" s="270"/>
      <c r="L507" s="286" t="s">
        <v>4701</v>
      </c>
      <c r="M507" s="133" t="s">
        <v>95</v>
      </c>
      <c r="N507" s="114">
        <v>1948</v>
      </c>
      <c r="O507" s="114">
        <v>1948</v>
      </c>
      <c r="P507" s="113">
        <v>0.75</v>
      </c>
      <c r="Q507" s="117"/>
      <c r="R507" s="96"/>
      <c r="S507" s="97"/>
      <c r="T507" s="103"/>
      <c r="U507" s="136" t="e">
        <f ca="1">_xlfn._xlws.FILTER(_xlfn._xlws.FILTER(Table15[],(Table15[System-Owned Portion]&amp;Table15[Was Material Ever Previously Lead?]&amp;Table15[Customer-Owned Portion])=(D507&amp;E507&amp;M507)),{0,0,0,1})</f>
        <v>#NAME?</v>
      </c>
    </row>
    <row r="508" spans="1:21" ht="30" x14ac:dyDescent="0.25">
      <c r="A508" s="102" t="s">
        <v>1287</v>
      </c>
      <c r="B508" s="96" t="s">
        <v>1288</v>
      </c>
      <c r="C508" s="96" t="s">
        <v>1273</v>
      </c>
      <c r="D508" s="104" t="s">
        <v>247</v>
      </c>
      <c r="E508" s="117" t="s">
        <v>81</v>
      </c>
      <c r="F508" s="96" t="s">
        <v>81</v>
      </c>
      <c r="G508" s="114">
        <v>2022</v>
      </c>
      <c r="H508" s="113">
        <v>1</v>
      </c>
      <c r="I508" s="117" t="s">
        <v>4700</v>
      </c>
      <c r="J508" s="262"/>
      <c r="K508" s="270"/>
      <c r="L508" s="286" t="s">
        <v>4701</v>
      </c>
      <c r="M508" s="133" t="s">
        <v>95</v>
      </c>
      <c r="N508" s="114">
        <v>1979</v>
      </c>
      <c r="O508" s="114">
        <v>1979</v>
      </c>
      <c r="P508" s="113">
        <v>1</v>
      </c>
      <c r="Q508" s="117"/>
      <c r="R508" s="96"/>
      <c r="S508" s="97"/>
      <c r="T508" s="103"/>
      <c r="U508" s="136" t="e">
        <f ca="1">_xlfn._xlws.FILTER(_xlfn._xlws.FILTER(Table15[],(Table15[System-Owned Portion]&amp;Table15[Was Material Ever Previously Lead?]&amp;Table15[Customer-Owned Portion])=(D508&amp;E508&amp;M508)),{0,0,0,1})</f>
        <v>#NAME?</v>
      </c>
    </row>
    <row r="509" spans="1:21" ht="30" x14ac:dyDescent="0.25">
      <c r="A509" s="102" t="s">
        <v>1289</v>
      </c>
      <c r="B509" s="96" t="s">
        <v>1290</v>
      </c>
      <c r="C509" s="96" t="s">
        <v>4792</v>
      </c>
      <c r="D509" s="104" t="s">
        <v>247</v>
      </c>
      <c r="E509" s="117" t="s">
        <v>81</v>
      </c>
      <c r="F509" s="96" t="s">
        <v>81</v>
      </c>
      <c r="G509" s="114">
        <v>2022</v>
      </c>
      <c r="H509" s="113">
        <v>1.5</v>
      </c>
      <c r="I509" s="117" t="s">
        <v>4700</v>
      </c>
      <c r="J509" s="262"/>
      <c r="K509" s="270"/>
      <c r="L509" s="286" t="s">
        <v>4701</v>
      </c>
      <c r="M509" s="133" t="s">
        <v>95</v>
      </c>
      <c r="N509" s="114">
        <v>1976</v>
      </c>
      <c r="O509" s="114">
        <v>1976</v>
      </c>
      <c r="P509" s="113">
        <v>1.5</v>
      </c>
      <c r="Q509" s="117"/>
      <c r="R509" s="96"/>
      <c r="S509" s="97"/>
      <c r="T509" s="103"/>
      <c r="U509" s="136" t="e">
        <f ca="1">_xlfn._xlws.FILTER(_xlfn._xlws.FILTER(Table15[],(Table15[System-Owned Portion]&amp;Table15[Was Material Ever Previously Lead?]&amp;Table15[Customer-Owned Portion])=(D509&amp;E509&amp;M509)),{0,0,0,1})</f>
        <v>#NAME?</v>
      </c>
    </row>
    <row r="510" spans="1:21" ht="30" x14ac:dyDescent="0.25">
      <c r="A510" s="102" t="s">
        <v>1291</v>
      </c>
      <c r="B510" s="96" t="s">
        <v>1292</v>
      </c>
      <c r="C510" s="96" t="s">
        <v>1273</v>
      </c>
      <c r="D510" s="104" t="s">
        <v>247</v>
      </c>
      <c r="E510" s="117" t="s">
        <v>81</v>
      </c>
      <c r="F510" s="96" t="s">
        <v>81</v>
      </c>
      <c r="G510" s="114">
        <v>2022</v>
      </c>
      <c r="H510" s="113">
        <v>0.75</v>
      </c>
      <c r="I510" s="117" t="s">
        <v>4700</v>
      </c>
      <c r="J510" s="262"/>
      <c r="K510" s="270"/>
      <c r="L510" s="286"/>
      <c r="M510" s="133" t="s">
        <v>95</v>
      </c>
      <c r="N510" s="114">
        <v>1949</v>
      </c>
      <c r="O510" s="114">
        <v>1949</v>
      </c>
      <c r="P510" s="113">
        <v>0.75</v>
      </c>
      <c r="Q510" s="117"/>
      <c r="R510" s="96"/>
      <c r="S510" s="97"/>
      <c r="T510" s="103"/>
      <c r="U510" s="136" t="e">
        <f ca="1">_xlfn._xlws.FILTER(_xlfn._xlws.FILTER(Table15[],(Table15[System-Owned Portion]&amp;Table15[Was Material Ever Previously Lead?]&amp;Table15[Customer-Owned Portion])=(D510&amp;E510&amp;M510)),{0,0,0,1})</f>
        <v>#NAME?</v>
      </c>
    </row>
    <row r="511" spans="1:21" ht="30" x14ac:dyDescent="0.25">
      <c r="A511" s="102" t="s">
        <v>1293</v>
      </c>
      <c r="B511" s="96" t="s">
        <v>325</v>
      </c>
      <c r="C511" s="96" t="s">
        <v>1273</v>
      </c>
      <c r="D511" s="104" t="s">
        <v>247</v>
      </c>
      <c r="E511" s="117" t="s">
        <v>81</v>
      </c>
      <c r="F511" s="262" t="s">
        <v>81</v>
      </c>
      <c r="G511" s="114">
        <v>2022</v>
      </c>
      <c r="H511" s="113">
        <v>0.75</v>
      </c>
      <c r="I511" s="117" t="s">
        <v>4700</v>
      </c>
      <c r="J511" s="262"/>
      <c r="K511" s="270"/>
      <c r="L511" s="286"/>
      <c r="M511" s="133" t="s">
        <v>95</v>
      </c>
      <c r="N511" s="114">
        <v>1918</v>
      </c>
      <c r="O511" s="114">
        <v>1918</v>
      </c>
      <c r="P511" s="113">
        <v>0.75</v>
      </c>
      <c r="Q511" s="117"/>
      <c r="R511" s="96"/>
      <c r="S511" s="97"/>
      <c r="T511" s="103"/>
      <c r="U511" s="136" t="e">
        <f ca="1">_xlfn._xlws.FILTER(_xlfn._xlws.FILTER(Table15[],(Table15[System-Owned Portion]&amp;Table15[Was Material Ever Previously Lead?]&amp;Table15[Customer-Owned Portion])=(D511&amp;E511&amp;M511)),{0,0,0,1})</f>
        <v>#NAME?</v>
      </c>
    </row>
    <row r="512" spans="1:21" ht="30" x14ac:dyDescent="0.25">
      <c r="A512" s="102" t="s">
        <v>1294</v>
      </c>
      <c r="B512" s="96" t="s">
        <v>1295</v>
      </c>
      <c r="C512" s="96" t="s">
        <v>1268</v>
      </c>
      <c r="D512" s="104" t="s">
        <v>247</v>
      </c>
      <c r="E512" s="117" t="s">
        <v>81</v>
      </c>
      <c r="F512" s="262" t="s">
        <v>81</v>
      </c>
      <c r="G512" s="114">
        <v>2022</v>
      </c>
      <c r="H512" s="113">
        <v>0.75</v>
      </c>
      <c r="I512" s="117" t="s">
        <v>4700</v>
      </c>
      <c r="J512" s="262"/>
      <c r="K512" s="270"/>
      <c r="L512" s="286"/>
      <c r="M512" s="133" t="s">
        <v>95</v>
      </c>
      <c r="N512" s="114">
        <v>1954</v>
      </c>
      <c r="O512" s="114">
        <v>1954</v>
      </c>
      <c r="P512" s="113">
        <v>0.75</v>
      </c>
      <c r="Q512" s="117"/>
      <c r="R512" s="96"/>
      <c r="S512" s="97"/>
      <c r="T512" s="103"/>
      <c r="U512" s="136" t="e">
        <f ca="1">_xlfn._xlws.FILTER(_xlfn._xlws.FILTER(Table15[],(Table15[System-Owned Portion]&amp;Table15[Was Material Ever Previously Lead?]&amp;Table15[Customer-Owned Portion])=(D512&amp;E512&amp;M512)),{0,0,0,1})</f>
        <v>#NAME?</v>
      </c>
    </row>
    <row r="513" spans="1:21" ht="30" x14ac:dyDescent="0.25">
      <c r="A513" s="102" t="s">
        <v>1296</v>
      </c>
      <c r="B513" s="96" t="s">
        <v>1297</v>
      </c>
      <c r="C513" s="96" t="s">
        <v>1268</v>
      </c>
      <c r="D513" s="104" t="s">
        <v>247</v>
      </c>
      <c r="E513" s="117" t="s">
        <v>81</v>
      </c>
      <c r="F513" s="96" t="s">
        <v>81</v>
      </c>
      <c r="G513" s="114">
        <v>2022</v>
      </c>
      <c r="H513" s="113">
        <v>0.75</v>
      </c>
      <c r="I513" s="117" t="s">
        <v>4700</v>
      </c>
      <c r="J513" s="262"/>
      <c r="K513" s="270"/>
      <c r="L513" s="286" t="s">
        <v>4701</v>
      </c>
      <c r="M513" s="133" t="s">
        <v>95</v>
      </c>
      <c r="N513" s="114">
        <v>1945</v>
      </c>
      <c r="O513" s="114">
        <v>1945</v>
      </c>
      <c r="P513" s="113">
        <v>0.75</v>
      </c>
      <c r="Q513" s="117"/>
      <c r="R513" s="96"/>
      <c r="S513" s="97"/>
      <c r="T513" s="103"/>
      <c r="U513" s="136" t="e">
        <f ca="1">_xlfn._xlws.FILTER(_xlfn._xlws.FILTER(Table15[],(Table15[System-Owned Portion]&amp;Table15[Was Material Ever Previously Lead?]&amp;Table15[Customer-Owned Portion])=(D513&amp;E513&amp;M513)),{0,0,0,1})</f>
        <v>#NAME?</v>
      </c>
    </row>
    <row r="514" spans="1:21" ht="30" x14ac:dyDescent="0.25">
      <c r="A514" s="102" t="s">
        <v>1298</v>
      </c>
      <c r="B514" s="96" t="s">
        <v>1299</v>
      </c>
      <c r="C514" s="96" t="s">
        <v>1268</v>
      </c>
      <c r="D514" s="104" t="s">
        <v>247</v>
      </c>
      <c r="E514" s="117" t="s">
        <v>81</v>
      </c>
      <c r="F514" s="96" t="s">
        <v>81</v>
      </c>
      <c r="G514" s="114">
        <v>2022</v>
      </c>
      <c r="H514" s="113">
        <v>0.75</v>
      </c>
      <c r="I514" s="117" t="s">
        <v>4700</v>
      </c>
      <c r="J514" s="262"/>
      <c r="K514" s="270"/>
      <c r="L514" s="286" t="s">
        <v>4701</v>
      </c>
      <c r="M514" s="133" t="s">
        <v>95</v>
      </c>
      <c r="N514" s="114">
        <v>1930</v>
      </c>
      <c r="O514" s="114">
        <v>1930</v>
      </c>
      <c r="P514" s="113">
        <v>0.75</v>
      </c>
      <c r="Q514" s="117"/>
      <c r="R514" s="96"/>
      <c r="S514" s="97"/>
      <c r="T514" s="103"/>
      <c r="U514" s="136" t="e">
        <f ca="1">_xlfn._xlws.FILTER(_xlfn._xlws.FILTER(Table15[],(Table15[System-Owned Portion]&amp;Table15[Was Material Ever Previously Lead?]&amp;Table15[Customer-Owned Portion])=(D514&amp;E514&amp;M514)),{0,0,0,1})</f>
        <v>#NAME?</v>
      </c>
    </row>
    <row r="515" spans="1:21" ht="30" x14ac:dyDescent="0.25">
      <c r="A515" s="102" t="s">
        <v>1300</v>
      </c>
      <c r="B515" s="96" t="s">
        <v>1301</v>
      </c>
      <c r="C515" s="96" t="s">
        <v>1268</v>
      </c>
      <c r="D515" s="104" t="s">
        <v>247</v>
      </c>
      <c r="E515" s="117" t="s">
        <v>81</v>
      </c>
      <c r="F515" s="96" t="s">
        <v>81</v>
      </c>
      <c r="G515" s="114">
        <v>2022</v>
      </c>
      <c r="H515" s="113">
        <v>0.75</v>
      </c>
      <c r="I515" s="117" t="s">
        <v>4700</v>
      </c>
      <c r="J515" s="262"/>
      <c r="K515" s="270"/>
      <c r="L515" s="286"/>
      <c r="M515" s="133" t="s">
        <v>95</v>
      </c>
      <c r="N515" s="114">
        <v>1942</v>
      </c>
      <c r="O515" s="114">
        <v>1942</v>
      </c>
      <c r="P515" s="113">
        <v>0.75</v>
      </c>
      <c r="Q515" s="117"/>
      <c r="R515" s="96"/>
      <c r="S515" s="97"/>
      <c r="T515" s="103"/>
      <c r="U515" s="136" t="e">
        <f ca="1">_xlfn._xlws.FILTER(_xlfn._xlws.FILTER(Table15[],(Table15[System-Owned Portion]&amp;Table15[Was Material Ever Previously Lead?]&amp;Table15[Customer-Owned Portion])=(D515&amp;E515&amp;M515)),{0,0,0,1})</f>
        <v>#NAME?</v>
      </c>
    </row>
    <row r="516" spans="1:21" ht="30" x14ac:dyDescent="0.25">
      <c r="A516" s="102" t="s">
        <v>1302</v>
      </c>
      <c r="B516" s="96" t="s">
        <v>1303</v>
      </c>
      <c r="C516" s="96" t="s">
        <v>1268</v>
      </c>
      <c r="D516" s="104" t="s">
        <v>247</v>
      </c>
      <c r="E516" s="117" t="s">
        <v>81</v>
      </c>
      <c r="F516" s="96" t="s">
        <v>81</v>
      </c>
      <c r="G516" s="114">
        <v>2022</v>
      </c>
      <c r="H516" s="113">
        <v>0.75</v>
      </c>
      <c r="I516" s="117" t="s">
        <v>4700</v>
      </c>
      <c r="J516" s="262"/>
      <c r="K516" s="270"/>
      <c r="L516" s="286"/>
      <c r="M516" s="133" t="s">
        <v>95</v>
      </c>
      <c r="N516" s="114">
        <v>1937</v>
      </c>
      <c r="O516" s="114">
        <v>1937</v>
      </c>
      <c r="P516" s="113">
        <v>0.75</v>
      </c>
      <c r="Q516" s="117"/>
      <c r="R516" s="96"/>
      <c r="S516" s="97"/>
      <c r="T516" s="103"/>
      <c r="U516" s="136" t="e">
        <f ca="1">_xlfn._xlws.FILTER(_xlfn._xlws.FILTER(Table15[],(Table15[System-Owned Portion]&amp;Table15[Was Material Ever Previously Lead?]&amp;Table15[Customer-Owned Portion])=(D516&amp;E516&amp;M516)),{0,0,0,1})</f>
        <v>#NAME?</v>
      </c>
    </row>
    <row r="517" spans="1:21" ht="30" x14ac:dyDescent="0.25">
      <c r="A517" s="102" t="s">
        <v>1304</v>
      </c>
      <c r="B517" s="96" t="s">
        <v>326</v>
      </c>
      <c r="C517" s="96" t="s">
        <v>1268</v>
      </c>
      <c r="D517" s="104" t="s">
        <v>247</v>
      </c>
      <c r="E517" s="117" t="s">
        <v>81</v>
      </c>
      <c r="F517" s="96" t="s">
        <v>81</v>
      </c>
      <c r="G517" s="114">
        <v>2022</v>
      </c>
      <c r="H517" s="113">
        <v>0.75</v>
      </c>
      <c r="I517" s="117" t="s">
        <v>4700</v>
      </c>
      <c r="J517" s="262"/>
      <c r="K517" s="270"/>
      <c r="L517" s="286"/>
      <c r="M517" s="133" t="s">
        <v>95</v>
      </c>
      <c r="N517" s="114">
        <v>1918</v>
      </c>
      <c r="O517" s="114">
        <v>1918</v>
      </c>
      <c r="P517" s="113">
        <v>0.75</v>
      </c>
      <c r="Q517" s="117"/>
      <c r="R517" s="96"/>
      <c r="S517" s="97"/>
      <c r="T517" s="103"/>
      <c r="U517" s="136" t="e">
        <f ca="1">_xlfn._xlws.FILTER(_xlfn._xlws.FILTER(Table15[],(Table15[System-Owned Portion]&amp;Table15[Was Material Ever Previously Lead?]&amp;Table15[Customer-Owned Portion])=(D517&amp;E517&amp;M517)),{0,0,0,1})</f>
        <v>#NAME?</v>
      </c>
    </row>
    <row r="518" spans="1:21" ht="30" x14ac:dyDescent="0.25">
      <c r="A518" s="102" t="s">
        <v>1305</v>
      </c>
      <c r="B518" s="96" t="s">
        <v>330</v>
      </c>
      <c r="C518" s="96" t="s">
        <v>1268</v>
      </c>
      <c r="D518" s="104" t="s">
        <v>247</v>
      </c>
      <c r="E518" s="117" t="s">
        <v>81</v>
      </c>
      <c r="F518" s="96" t="s">
        <v>81</v>
      </c>
      <c r="G518" s="114">
        <v>2002</v>
      </c>
      <c r="H518" s="113">
        <v>0.75</v>
      </c>
      <c r="I518" s="117" t="s">
        <v>4700</v>
      </c>
      <c r="J518" s="262"/>
      <c r="K518" s="270"/>
      <c r="L518" s="286" t="s">
        <v>4701</v>
      </c>
      <c r="M518" s="133" t="s">
        <v>95</v>
      </c>
      <c r="N518" s="114">
        <v>1920</v>
      </c>
      <c r="O518" s="114">
        <v>1920</v>
      </c>
      <c r="P518" s="113">
        <v>0.75</v>
      </c>
      <c r="Q518" s="117"/>
      <c r="R518" s="96"/>
      <c r="S518" s="97"/>
      <c r="T518" s="103"/>
      <c r="U518" s="136" t="e">
        <f ca="1">_xlfn._xlws.FILTER(_xlfn._xlws.FILTER(Table15[],(Table15[System-Owned Portion]&amp;Table15[Was Material Ever Previously Lead?]&amp;Table15[Customer-Owned Portion])=(D518&amp;E518&amp;M518)),{0,0,0,1})</f>
        <v>#NAME?</v>
      </c>
    </row>
    <row r="519" spans="1:21" ht="30" x14ac:dyDescent="0.25">
      <c r="A519" s="102" t="s">
        <v>1306</v>
      </c>
      <c r="B519" s="96" t="s">
        <v>315</v>
      </c>
      <c r="C519" s="96" t="s">
        <v>1268</v>
      </c>
      <c r="D519" s="104" t="s">
        <v>247</v>
      </c>
      <c r="E519" s="117" t="s">
        <v>81</v>
      </c>
      <c r="F519" s="96" t="s">
        <v>81</v>
      </c>
      <c r="G519" s="114">
        <v>2002</v>
      </c>
      <c r="H519" s="113">
        <v>0.75</v>
      </c>
      <c r="I519" s="117" t="s">
        <v>4700</v>
      </c>
      <c r="J519" s="262"/>
      <c r="K519" s="270"/>
      <c r="L519" s="286" t="s">
        <v>4701</v>
      </c>
      <c r="M519" s="133" t="s">
        <v>95</v>
      </c>
      <c r="N519" s="114">
        <v>1912</v>
      </c>
      <c r="O519" s="114">
        <v>1912</v>
      </c>
      <c r="P519" s="113">
        <v>0.75</v>
      </c>
      <c r="Q519" s="117"/>
      <c r="R519" s="96"/>
      <c r="S519" s="97"/>
      <c r="T519" s="103"/>
      <c r="U519" s="136" t="e">
        <f ca="1">_xlfn._xlws.FILTER(_xlfn._xlws.FILTER(Table15[],(Table15[System-Owned Portion]&amp;Table15[Was Material Ever Previously Lead?]&amp;Table15[Customer-Owned Portion])=(D519&amp;E519&amp;M519)),{0,0,0,1})</f>
        <v>#NAME?</v>
      </c>
    </row>
    <row r="520" spans="1:21" ht="30" x14ac:dyDescent="0.25">
      <c r="A520" s="102" t="s">
        <v>1307</v>
      </c>
      <c r="B520" s="96" t="s">
        <v>1308</v>
      </c>
      <c r="C520" s="96" t="s">
        <v>1268</v>
      </c>
      <c r="D520" s="104" t="s">
        <v>247</v>
      </c>
      <c r="E520" s="117" t="s">
        <v>81</v>
      </c>
      <c r="F520" s="96" t="s">
        <v>81</v>
      </c>
      <c r="G520" s="114">
        <v>2002</v>
      </c>
      <c r="H520" s="113">
        <v>0.75</v>
      </c>
      <c r="I520" s="117" t="s">
        <v>4700</v>
      </c>
      <c r="J520" s="262"/>
      <c r="K520" s="270"/>
      <c r="L520" s="286" t="s">
        <v>4701</v>
      </c>
      <c r="M520" s="133" t="s">
        <v>95</v>
      </c>
      <c r="N520" s="114">
        <v>1940</v>
      </c>
      <c r="O520" s="114">
        <v>1940</v>
      </c>
      <c r="P520" s="113">
        <v>0.75</v>
      </c>
      <c r="Q520" s="117"/>
      <c r="R520" s="96"/>
      <c r="S520" s="97"/>
      <c r="T520" s="103"/>
      <c r="U520" s="136" t="e">
        <f ca="1">_xlfn._xlws.FILTER(_xlfn._xlws.FILTER(Table15[],(Table15[System-Owned Portion]&amp;Table15[Was Material Ever Previously Lead?]&amp;Table15[Customer-Owned Portion])=(D520&amp;E520&amp;M520)),{0,0,0,1})</f>
        <v>#NAME?</v>
      </c>
    </row>
    <row r="521" spans="1:21" ht="30" x14ac:dyDescent="0.25">
      <c r="A521" s="102" t="s">
        <v>1309</v>
      </c>
      <c r="B521" s="96" t="s">
        <v>307</v>
      </c>
      <c r="C521" s="96" t="s">
        <v>1268</v>
      </c>
      <c r="D521" s="104" t="s">
        <v>247</v>
      </c>
      <c r="E521" s="117" t="s">
        <v>81</v>
      </c>
      <c r="F521" s="96" t="s">
        <v>81</v>
      </c>
      <c r="G521" s="114">
        <v>2002</v>
      </c>
      <c r="H521" s="113">
        <v>0.75</v>
      </c>
      <c r="I521" s="117" t="s">
        <v>4700</v>
      </c>
      <c r="J521" s="262"/>
      <c r="K521" s="270"/>
      <c r="L521" s="286" t="s">
        <v>4701</v>
      </c>
      <c r="M521" s="133" t="s">
        <v>95</v>
      </c>
      <c r="N521" s="114">
        <v>1910</v>
      </c>
      <c r="O521" s="114">
        <v>1910</v>
      </c>
      <c r="P521" s="113">
        <v>0.75</v>
      </c>
      <c r="Q521" s="117"/>
      <c r="R521" s="96"/>
      <c r="S521" s="97"/>
      <c r="T521" s="103"/>
      <c r="U521" s="136" t="e">
        <f ca="1">_xlfn._xlws.FILTER(_xlfn._xlws.FILTER(Table15[],(Table15[System-Owned Portion]&amp;Table15[Was Material Ever Previously Lead?]&amp;Table15[Customer-Owned Portion])=(D521&amp;E521&amp;M521)),{0,0,0,1})</f>
        <v>#NAME?</v>
      </c>
    </row>
    <row r="522" spans="1:21" ht="30" x14ac:dyDescent="0.25">
      <c r="A522" s="102" t="s">
        <v>1310</v>
      </c>
      <c r="B522" s="96" t="s">
        <v>328</v>
      </c>
      <c r="C522" s="96" t="s">
        <v>1268</v>
      </c>
      <c r="D522" s="104" t="s">
        <v>247</v>
      </c>
      <c r="E522" s="117" t="s">
        <v>81</v>
      </c>
      <c r="F522" s="96" t="s">
        <v>81</v>
      </c>
      <c r="G522" s="114">
        <v>2002</v>
      </c>
      <c r="H522" s="113">
        <v>0.75</v>
      </c>
      <c r="I522" s="117" t="s">
        <v>4700</v>
      </c>
      <c r="J522" s="262"/>
      <c r="K522" s="270"/>
      <c r="L522" s="286"/>
      <c r="M522" s="133" t="s">
        <v>95</v>
      </c>
      <c r="N522" s="114">
        <v>1919</v>
      </c>
      <c r="O522" s="114">
        <v>1919</v>
      </c>
      <c r="P522" s="113">
        <v>0.75</v>
      </c>
      <c r="Q522" s="117"/>
      <c r="R522" s="96"/>
      <c r="S522" s="97"/>
      <c r="T522" s="103"/>
      <c r="U522" s="136" t="e">
        <f ca="1">_xlfn._xlws.FILTER(_xlfn._xlws.FILTER(Table15[],(Table15[System-Owned Portion]&amp;Table15[Was Material Ever Previously Lead?]&amp;Table15[Customer-Owned Portion])=(D522&amp;E522&amp;M522)),{0,0,0,1})</f>
        <v>#NAME?</v>
      </c>
    </row>
    <row r="523" spans="1:21" ht="30" x14ac:dyDescent="0.25">
      <c r="A523" s="102" t="s">
        <v>1311</v>
      </c>
      <c r="B523" s="96" t="s">
        <v>303</v>
      </c>
      <c r="C523" s="96" t="s">
        <v>1268</v>
      </c>
      <c r="D523" s="104" t="s">
        <v>247</v>
      </c>
      <c r="E523" s="117" t="s">
        <v>81</v>
      </c>
      <c r="F523" s="96" t="s">
        <v>81</v>
      </c>
      <c r="G523" s="114">
        <v>2002</v>
      </c>
      <c r="H523" s="113">
        <v>0.75</v>
      </c>
      <c r="I523" s="117" t="s">
        <v>4700</v>
      </c>
      <c r="J523" s="262"/>
      <c r="K523" s="270"/>
      <c r="L523" s="286"/>
      <c r="M523" s="133" t="s">
        <v>95</v>
      </c>
      <c r="N523" s="114">
        <v>1907</v>
      </c>
      <c r="O523" s="114">
        <v>1907</v>
      </c>
      <c r="P523" s="113">
        <v>0.75</v>
      </c>
      <c r="Q523" s="117"/>
      <c r="R523" s="96"/>
      <c r="S523" s="97"/>
      <c r="T523" s="103"/>
      <c r="U523" s="136" t="e">
        <f ca="1">_xlfn._xlws.FILTER(_xlfn._xlws.FILTER(Table15[],(Table15[System-Owned Portion]&amp;Table15[Was Material Ever Previously Lead?]&amp;Table15[Customer-Owned Portion])=(D523&amp;E523&amp;M523)),{0,0,0,1})</f>
        <v>#NAME?</v>
      </c>
    </row>
    <row r="524" spans="1:21" ht="30" x14ac:dyDescent="0.25">
      <c r="A524" s="102" t="s">
        <v>1312</v>
      </c>
      <c r="B524" s="96" t="s">
        <v>299</v>
      </c>
      <c r="C524" s="96" t="s">
        <v>1268</v>
      </c>
      <c r="D524" s="104" t="s">
        <v>247</v>
      </c>
      <c r="E524" s="117" t="s">
        <v>81</v>
      </c>
      <c r="F524" s="96" t="s">
        <v>81</v>
      </c>
      <c r="G524" s="114">
        <v>2002</v>
      </c>
      <c r="H524" s="113">
        <v>0.75</v>
      </c>
      <c r="I524" s="117" t="s">
        <v>4700</v>
      </c>
      <c r="J524" s="262"/>
      <c r="K524" s="270"/>
      <c r="L524" s="286"/>
      <c r="M524" s="133" t="s">
        <v>95</v>
      </c>
      <c r="N524" s="114">
        <v>1906</v>
      </c>
      <c r="O524" s="114">
        <v>1906</v>
      </c>
      <c r="P524" s="113">
        <v>0.75</v>
      </c>
      <c r="Q524" s="117"/>
      <c r="R524" s="96"/>
      <c r="S524" s="97"/>
      <c r="T524" s="103"/>
      <c r="U524" s="136" t="e">
        <f ca="1">_xlfn._xlws.FILTER(_xlfn._xlws.FILTER(Table15[],(Table15[System-Owned Portion]&amp;Table15[Was Material Ever Previously Lead?]&amp;Table15[Customer-Owned Portion])=(D524&amp;E524&amp;M524)),{0,0,0,1})</f>
        <v>#NAME?</v>
      </c>
    </row>
    <row r="525" spans="1:21" ht="30" x14ac:dyDescent="0.25">
      <c r="A525" s="102" t="s">
        <v>1313</v>
      </c>
      <c r="B525" s="96" t="s">
        <v>1314</v>
      </c>
      <c r="C525" s="96" t="s">
        <v>1283</v>
      </c>
      <c r="D525" s="104" t="s">
        <v>247</v>
      </c>
      <c r="E525" s="117" t="s">
        <v>81</v>
      </c>
      <c r="F525" s="96" t="s">
        <v>81</v>
      </c>
      <c r="G525" s="114">
        <v>2009</v>
      </c>
      <c r="H525" s="113">
        <v>0.75</v>
      </c>
      <c r="I525" s="117" t="s">
        <v>4700</v>
      </c>
      <c r="J525" s="262"/>
      <c r="K525" s="270"/>
      <c r="L525" s="286"/>
      <c r="M525" s="133" t="s">
        <v>95</v>
      </c>
      <c r="N525" s="114">
        <v>1942</v>
      </c>
      <c r="O525" s="114">
        <v>1942</v>
      </c>
      <c r="P525" s="113">
        <v>0.75</v>
      </c>
      <c r="Q525" s="117"/>
      <c r="R525" s="96"/>
      <c r="S525" s="97"/>
      <c r="T525" s="103"/>
      <c r="U525" s="136" t="e">
        <f ca="1">_xlfn._xlws.FILTER(_xlfn._xlws.FILTER(Table15[],(Table15[System-Owned Portion]&amp;Table15[Was Material Ever Previously Lead?]&amp;Table15[Customer-Owned Portion])=(D525&amp;E525&amp;M525)),{0,0,0,1})</f>
        <v>#NAME?</v>
      </c>
    </row>
    <row r="526" spans="1:21" ht="30" x14ac:dyDescent="0.25">
      <c r="A526" s="102" t="s">
        <v>1315</v>
      </c>
      <c r="B526" s="96" t="s">
        <v>1316</v>
      </c>
      <c r="C526" s="96" t="s">
        <v>1283</v>
      </c>
      <c r="D526" s="104" t="s">
        <v>247</v>
      </c>
      <c r="E526" s="117" t="s">
        <v>81</v>
      </c>
      <c r="F526" s="96" t="s">
        <v>81</v>
      </c>
      <c r="G526" s="114">
        <v>2009</v>
      </c>
      <c r="H526" s="113">
        <v>0.75</v>
      </c>
      <c r="I526" s="117" t="s">
        <v>4700</v>
      </c>
      <c r="J526" s="262"/>
      <c r="K526" s="270"/>
      <c r="L526" s="286"/>
      <c r="M526" s="133" t="s">
        <v>95</v>
      </c>
      <c r="N526" s="114">
        <v>1946</v>
      </c>
      <c r="O526" s="114">
        <v>1946</v>
      </c>
      <c r="P526" s="113">
        <v>0.75</v>
      </c>
      <c r="Q526" s="117"/>
      <c r="R526" s="96"/>
      <c r="S526" s="97"/>
      <c r="T526" s="103"/>
      <c r="U526" s="136" t="e">
        <f ca="1">_xlfn._xlws.FILTER(_xlfn._xlws.FILTER(Table15[],(Table15[System-Owned Portion]&amp;Table15[Was Material Ever Previously Lead?]&amp;Table15[Customer-Owned Portion])=(D526&amp;E526&amp;M526)),{0,0,0,1})</f>
        <v>#NAME?</v>
      </c>
    </row>
    <row r="527" spans="1:21" ht="30" x14ac:dyDescent="0.25">
      <c r="A527" s="102" t="s">
        <v>1317</v>
      </c>
      <c r="B527" s="96" t="s">
        <v>1318</v>
      </c>
      <c r="C527" s="96" t="s">
        <v>1283</v>
      </c>
      <c r="D527" s="104" t="s">
        <v>247</v>
      </c>
      <c r="E527" s="117" t="s">
        <v>81</v>
      </c>
      <c r="F527" s="96" t="s">
        <v>81</v>
      </c>
      <c r="G527" s="114">
        <v>2009</v>
      </c>
      <c r="H527" s="113">
        <v>0.75</v>
      </c>
      <c r="I527" s="117" t="s">
        <v>4700</v>
      </c>
      <c r="J527" s="262"/>
      <c r="K527" s="270"/>
      <c r="L527" s="286"/>
      <c r="M527" s="133" t="s">
        <v>95</v>
      </c>
      <c r="N527" s="114">
        <v>1946</v>
      </c>
      <c r="O527" s="114">
        <v>1946</v>
      </c>
      <c r="P527" s="113">
        <v>0.75</v>
      </c>
      <c r="Q527" s="117"/>
      <c r="R527" s="96"/>
      <c r="S527" s="97"/>
      <c r="T527" s="103"/>
      <c r="U527" s="136" t="e">
        <f ca="1">_xlfn._xlws.FILTER(_xlfn._xlws.FILTER(Table15[],(Table15[System-Owned Portion]&amp;Table15[Was Material Ever Previously Lead?]&amp;Table15[Customer-Owned Portion])=(D527&amp;E527&amp;M527)),{0,0,0,1})</f>
        <v>#NAME?</v>
      </c>
    </row>
    <row r="528" spans="1:21" ht="30" x14ac:dyDescent="0.25">
      <c r="A528" s="102" t="s">
        <v>1319</v>
      </c>
      <c r="B528" s="96" t="s">
        <v>1320</v>
      </c>
      <c r="C528" s="96" t="s">
        <v>1273</v>
      </c>
      <c r="D528" s="104" t="s">
        <v>247</v>
      </c>
      <c r="E528" s="117" t="s">
        <v>81</v>
      </c>
      <c r="F528" s="96" t="s">
        <v>81</v>
      </c>
      <c r="G528" s="114">
        <v>2009</v>
      </c>
      <c r="H528" s="113">
        <v>0.75</v>
      </c>
      <c r="I528" s="117" t="s">
        <v>4700</v>
      </c>
      <c r="J528" s="262"/>
      <c r="K528" s="270"/>
      <c r="L528" s="286"/>
      <c r="M528" s="133" t="s">
        <v>95</v>
      </c>
      <c r="N528" s="114">
        <v>1930</v>
      </c>
      <c r="O528" s="114">
        <v>1930</v>
      </c>
      <c r="P528" s="113">
        <v>0.75</v>
      </c>
      <c r="Q528" s="117"/>
      <c r="R528" s="96"/>
      <c r="S528" s="97"/>
      <c r="T528" s="103"/>
      <c r="U528" s="136" t="e">
        <f ca="1">_xlfn._xlws.FILTER(_xlfn._xlws.FILTER(Table15[],(Table15[System-Owned Portion]&amp;Table15[Was Material Ever Previously Lead?]&amp;Table15[Customer-Owned Portion])=(D528&amp;E528&amp;M528)),{0,0,0,1})</f>
        <v>#NAME?</v>
      </c>
    </row>
    <row r="529" spans="1:21" ht="30" x14ac:dyDescent="0.25">
      <c r="A529" s="102" t="s">
        <v>1321</v>
      </c>
      <c r="B529" s="96" t="s">
        <v>1322</v>
      </c>
      <c r="C529" s="96" t="s">
        <v>1273</v>
      </c>
      <c r="D529" s="104" t="s">
        <v>247</v>
      </c>
      <c r="E529" s="117" t="s">
        <v>81</v>
      </c>
      <c r="F529" s="96" t="s">
        <v>81</v>
      </c>
      <c r="G529" s="114">
        <v>2009</v>
      </c>
      <c r="H529" s="113">
        <v>0.75</v>
      </c>
      <c r="I529" s="117" t="s">
        <v>4700</v>
      </c>
      <c r="J529" s="262"/>
      <c r="K529" s="270"/>
      <c r="L529" s="286"/>
      <c r="M529" s="133" t="s">
        <v>95</v>
      </c>
      <c r="N529" s="114">
        <v>1940</v>
      </c>
      <c r="O529" s="114">
        <v>1940</v>
      </c>
      <c r="P529" s="113">
        <v>0.75</v>
      </c>
      <c r="Q529" s="117"/>
      <c r="R529" s="96"/>
      <c r="S529" s="97"/>
      <c r="T529" s="103"/>
      <c r="U529" s="136" t="e">
        <f ca="1">_xlfn._xlws.FILTER(_xlfn._xlws.FILTER(Table15[],(Table15[System-Owned Portion]&amp;Table15[Was Material Ever Previously Lead?]&amp;Table15[Customer-Owned Portion])=(D529&amp;E529&amp;M529)),{0,0,0,1})</f>
        <v>#NAME?</v>
      </c>
    </row>
    <row r="530" spans="1:21" ht="30" x14ac:dyDescent="0.25">
      <c r="A530" s="102" t="s">
        <v>1323</v>
      </c>
      <c r="B530" s="96" t="s">
        <v>1324</v>
      </c>
      <c r="C530" s="96" t="s">
        <v>1273</v>
      </c>
      <c r="D530" s="104" t="s">
        <v>247</v>
      </c>
      <c r="E530" s="117" t="s">
        <v>81</v>
      </c>
      <c r="F530" s="96" t="s">
        <v>81</v>
      </c>
      <c r="G530" s="114">
        <v>2009</v>
      </c>
      <c r="H530" s="113">
        <v>0.75</v>
      </c>
      <c r="I530" s="117" t="s">
        <v>4700</v>
      </c>
      <c r="J530" s="262"/>
      <c r="K530" s="270"/>
      <c r="L530" s="286"/>
      <c r="M530" s="133" t="s">
        <v>95</v>
      </c>
      <c r="N530" s="114">
        <v>1939</v>
      </c>
      <c r="O530" s="114">
        <v>1939</v>
      </c>
      <c r="P530" s="113">
        <v>0.75</v>
      </c>
      <c r="Q530" s="117"/>
      <c r="R530" s="96"/>
      <c r="S530" s="97"/>
      <c r="T530" s="103"/>
      <c r="U530" s="136" t="e">
        <f ca="1">_xlfn._xlws.FILTER(_xlfn._xlws.FILTER(Table15[],(Table15[System-Owned Portion]&amp;Table15[Was Material Ever Previously Lead?]&amp;Table15[Customer-Owned Portion])=(D530&amp;E530&amp;M530)),{0,0,0,1})</f>
        <v>#NAME?</v>
      </c>
    </row>
    <row r="531" spans="1:21" ht="30" x14ac:dyDescent="0.25">
      <c r="A531" s="102" t="s">
        <v>1325</v>
      </c>
      <c r="B531" s="96" t="s">
        <v>1326</v>
      </c>
      <c r="C531" s="96" t="s">
        <v>1273</v>
      </c>
      <c r="D531" s="104" t="s">
        <v>247</v>
      </c>
      <c r="E531" s="117" t="s">
        <v>81</v>
      </c>
      <c r="F531" s="96" t="s">
        <v>81</v>
      </c>
      <c r="G531" s="114">
        <v>2009</v>
      </c>
      <c r="H531" s="113">
        <v>1</v>
      </c>
      <c r="I531" s="117" t="s">
        <v>4700</v>
      </c>
      <c r="J531" s="262"/>
      <c r="K531" s="270"/>
      <c r="L531" s="286"/>
      <c r="M531" s="133" t="s">
        <v>95</v>
      </c>
      <c r="N531" s="114">
        <v>1930</v>
      </c>
      <c r="O531" s="114">
        <v>1930</v>
      </c>
      <c r="P531" s="113">
        <v>1</v>
      </c>
      <c r="Q531" s="117"/>
      <c r="R531" s="96"/>
      <c r="S531" s="97"/>
      <c r="T531" s="103"/>
      <c r="U531" s="136" t="e">
        <f ca="1">_xlfn._xlws.FILTER(_xlfn._xlws.FILTER(Table15[],(Table15[System-Owned Portion]&amp;Table15[Was Material Ever Previously Lead?]&amp;Table15[Customer-Owned Portion])=(D531&amp;E531&amp;M531)),{0,0,0,1})</f>
        <v>#NAME?</v>
      </c>
    </row>
    <row r="532" spans="1:21" ht="30" x14ac:dyDescent="0.25">
      <c r="A532" s="102" t="s">
        <v>1327</v>
      </c>
      <c r="B532" s="96" t="s">
        <v>316</v>
      </c>
      <c r="C532" s="96" t="s">
        <v>1273</v>
      </c>
      <c r="D532" s="104" t="s">
        <v>247</v>
      </c>
      <c r="E532" s="117" t="s">
        <v>81</v>
      </c>
      <c r="F532" s="96" t="s">
        <v>81</v>
      </c>
      <c r="G532" s="114">
        <v>2022</v>
      </c>
      <c r="H532" s="264">
        <v>1</v>
      </c>
      <c r="I532" s="117" t="s">
        <v>4700</v>
      </c>
      <c r="J532" s="262"/>
      <c r="K532" s="270"/>
      <c r="L532" s="286"/>
      <c r="M532" s="133" t="s">
        <v>95</v>
      </c>
      <c r="N532" s="114">
        <v>1912</v>
      </c>
      <c r="O532" s="114">
        <v>1912</v>
      </c>
      <c r="P532" s="113">
        <v>1</v>
      </c>
      <c r="Q532" s="117"/>
      <c r="R532" s="96"/>
      <c r="S532" s="97"/>
      <c r="T532" s="103"/>
      <c r="U532" s="136" t="e">
        <f ca="1">_xlfn._xlws.FILTER(_xlfn._xlws.FILTER(Table15[],(Table15[System-Owned Portion]&amp;Table15[Was Material Ever Previously Lead?]&amp;Table15[Customer-Owned Portion])=(D532&amp;E532&amp;M532)),{0,0,0,1})</f>
        <v>#NAME?</v>
      </c>
    </row>
    <row r="533" spans="1:21" ht="30" x14ac:dyDescent="0.25">
      <c r="A533" s="102" t="s">
        <v>1328</v>
      </c>
      <c r="B533" s="96" t="s">
        <v>327</v>
      </c>
      <c r="C533" s="96" t="s">
        <v>1273</v>
      </c>
      <c r="D533" s="104" t="s">
        <v>247</v>
      </c>
      <c r="E533" s="117" t="s">
        <v>81</v>
      </c>
      <c r="F533" s="96" t="s">
        <v>81</v>
      </c>
      <c r="G533" s="114">
        <v>2022</v>
      </c>
      <c r="H533" s="264">
        <v>0.75</v>
      </c>
      <c r="I533" s="117" t="s">
        <v>4700</v>
      </c>
      <c r="J533" s="262"/>
      <c r="K533" s="270"/>
      <c r="L533" s="286"/>
      <c r="M533" s="133" t="s">
        <v>95</v>
      </c>
      <c r="N533" s="114">
        <v>1918</v>
      </c>
      <c r="O533" s="114">
        <v>1918</v>
      </c>
      <c r="P533" s="113">
        <v>0.75</v>
      </c>
      <c r="Q533" s="117"/>
      <c r="R533" s="96"/>
      <c r="S533" s="97"/>
      <c r="T533" s="103"/>
      <c r="U533" s="136" t="e">
        <f ca="1">_xlfn._xlws.FILTER(_xlfn._xlws.FILTER(Table15[],(Table15[System-Owned Portion]&amp;Table15[Was Material Ever Previously Lead?]&amp;Table15[Customer-Owned Portion])=(D533&amp;E533&amp;M533)),{0,0,0,1})</f>
        <v>#NAME?</v>
      </c>
    </row>
    <row r="534" spans="1:21" ht="30" x14ac:dyDescent="0.25">
      <c r="A534" s="102" t="s">
        <v>1329</v>
      </c>
      <c r="B534" s="96" t="s">
        <v>1330</v>
      </c>
      <c r="C534" s="96" t="s">
        <v>1273</v>
      </c>
      <c r="D534" s="104" t="s">
        <v>247</v>
      </c>
      <c r="E534" s="117" t="s">
        <v>81</v>
      </c>
      <c r="F534" s="96" t="s">
        <v>81</v>
      </c>
      <c r="G534" s="114">
        <v>2022</v>
      </c>
      <c r="H534" s="264">
        <v>1</v>
      </c>
      <c r="I534" s="117" t="s">
        <v>4700</v>
      </c>
      <c r="J534" s="262"/>
      <c r="K534" s="270"/>
      <c r="L534" s="286"/>
      <c r="M534" s="133" t="s">
        <v>95</v>
      </c>
      <c r="N534" s="114">
        <v>1941</v>
      </c>
      <c r="O534" s="114">
        <v>1941</v>
      </c>
      <c r="P534" s="113">
        <v>1</v>
      </c>
      <c r="Q534" s="117"/>
      <c r="R534" s="96"/>
      <c r="S534" s="97"/>
      <c r="T534" s="103"/>
      <c r="U534" s="136" t="e">
        <f ca="1">_xlfn._xlws.FILTER(_xlfn._xlws.FILTER(Table15[],(Table15[System-Owned Portion]&amp;Table15[Was Material Ever Previously Lead?]&amp;Table15[Customer-Owned Portion])=(D534&amp;E534&amp;M534)),{0,0,0,1})</f>
        <v>#NAME?</v>
      </c>
    </row>
    <row r="535" spans="1:21" ht="30" x14ac:dyDescent="0.25">
      <c r="A535" s="102" t="s">
        <v>1331</v>
      </c>
      <c r="B535" s="96" t="s">
        <v>331</v>
      </c>
      <c r="C535" s="96" t="s">
        <v>1273</v>
      </c>
      <c r="D535" s="104" t="s">
        <v>247</v>
      </c>
      <c r="E535" s="117" t="s">
        <v>81</v>
      </c>
      <c r="F535" s="96" t="s">
        <v>81</v>
      </c>
      <c r="G535" s="114">
        <v>2022</v>
      </c>
      <c r="H535" s="264">
        <v>1</v>
      </c>
      <c r="I535" s="117" t="s">
        <v>4700</v>
      </c>
      <c r="J535" s="262"/>
      <c r="K535" s="270"/>
      <c r="L535" s="286"/>
      <c r="M535" s="133" t="s">
        <v>95</v>
      </c>
      <c r="N535" s="114">
        <v>1920</v>
      </c>
      <c r="O535" s="114">
        <v>1920</v>
      </c>
      <c r="P535" s="113">
        <v>1</v>
      </c>
      <c r="Q535" s="117"/>
      <c r="R535" s="96"/>
      <c r="S535" s="97"/>
      <c r="T535" s="103"/>
      <c r="U535" s="136" t="e">
        <f ca="1">_xlfn._xlws.FILTER(_xlfn._xlws.FILTER(Table15[],(Table15[System-Owned Portion]&amp;Table15[Was Material Ever Previously Lead?]&amp;Table15[Customer-Owned Portion])=(D535&amp;E535&amp;M535)),{0,0,0,1})</f>
        <v>#NAME?</v>
      </c>
    </row>
    <row r="536" spans="1:21" ht="30" x14ac:dyDescent="0.25">
      <c r="A536" s="102" t="s">
        <v>1332</v>
      </c>
      <c r="B536" s="96" t="s">
        <v>332</v>
      </c>
      <c r="C536" s="96" t="s">
        <v>1273</v>
      </c>
      <c r="D536" s="104" t="s">
        <v>247</v>
      </c>
      <c r="E536" s="117" t="s">
        <v>81</v>
      </c>
      <c r="F536" s="96" t="s">
        <v>81</v>
      </c>
      <c r="G536" s="114">
        <v>2022</v>
      </c>
      <c r="H536" s="264">
        <v>0.75</v>
      </c>
      <c r="I536" s="117" t="s">
        <v>4700</v>
      </c>
      <c r="J536" s="262"/>
      <c r="K536" s="270"/>
      <c r="L536" s="286"/>
      <c r="M536" s="133" t="s">
        <v>95</v>
      </c>
      <c r="N536" s="114">
        <v>1920</v>
      </c>
      <c r="O536" s="114">
        <v>1920</v>
      </c>
      <c r="P536" s="113">
        <v>0.75</v>
      </c>
      <c r="Q536" s="117"/>
      <c r="R536" s="96"/>
      <c r="S536" s="97"/>
      <c r="T536" s="103"/>
      <c r="U536" s="136" t="e">
        <f ca="1">_xlfn._xlws.FILTER(_xlfn._xlws.FILTER(Table15[],(Table15[System-Owned Portion]&amp;Table15[Was Material Ever Previously Lead?]&amp;Table15[Customer-Owned Portion])=(D536&amp;E536&amp;M536)),{0,0,0,1})</f>
        <v>#NAME?</v>
      </c>
    </row>
    <row r="537" spans="1:21" ht="30" x14ac:dyDescent="0.25">
      <c r="A537" s="102" t="s">
        <v>1333</v>
      </c>
      <c r="B537" s="96" t="s">
        <v>1334</v>
      </c>
      <c r="C537" s="96" t="s">
        <v>1273</v>
      </c>
      <c r="D537" s="104" t="s">
        <v>247</v>
      </c>
      <c r="E537" s="117" t="s">
        <v>81</v>
      </c>
      <c r="F537" s="96" t="s">
        <v>81</v>
      </c>
      <c r="G537" s="114">
        <v>2022</v>
      </c>
      <c r="H537" s="264">
        <v>0.75</v>
      </c>
      <c r="I537" s="117" t="s">
        <v>4700</v>
      </c>
      <c r="J537" s="262"/>
      <c r="K537" s="270"/>
      <c r="L537" s="286"/>
      <c r="M537" s="133" t="s">
        <v>95</v>
      </c>
      <c r="N537" s="114">
        <v>1948</v>
      </c>
      <c r="O537" s="114">
        <v>1948</v>
      </c>
      <c r="P537" s="113">
        <v>0.75</v>
      </c>
      <c r="Q537" s="117"/>
      <c r="R537" s="96"/>
      <c r="S537" s="97"/>
      <c r="T537" s="103"/>
      <c r="U537" s="136" t="e">
        <f ca="1">_xlfn._xlws.FILTER(_xlfn._xlws.FILTER(Table15[],(Table15[System-Owned Portion]&amp;Table15[Was Material Ever Previously Lead?]&amp;Table15[Customer-Owned Portion])=(D537&amp;E537&amp;M537)),{0,0,0,1})</f>
        <v>#NAME?</v>
      </c>
    </row>
    <row r="538" spans="1:21" ht="30" x14ac:dyDescent="0.25">
      <c r="A538" s="102" t="s">
        <v>1335</v>
      </c>
      <c r="B538" s="96" t="s">
        <v>1336</v>
      </c>
      <c r="C538" s="96" t="s">
        <v>1273</v>
      </c>
      <c r="D538" s="104" t="s">
        <v>247</v>
      </c>
      <c r="E538" s="117" t="s">
        <v>81</v>
      </c>
      <c r="F538" s="96" t="s">
        <v>81</v>
      </c>
      <c r="G538" s="114">
        <v>2022</v>
      </c>
      <c r="H538" s="264">
        <v>0.75</v>
      </c>
      <c r="I538" s="117" t="s">
        <v>4700</v>
      </c>
      <c r="J538" s="262"/>
      <c r="K538" s="270"/>
      <c r="L538" s="286"/>
      <c r="M538" s="133" t="s">
        <v>95</v>
      </c>
      <c r="N538" s="114">
        <v>1951</v>
      </c>
      <c r="O538" s="114">
        <v>1951</v>
      </c>
      <c r="P538" s="113">
        <v>0.75</v>
      </c>
      <c r="Q538" s="117"/>
      <c r="R538" s="96"/>
      <c r="S538" s="97"/>
      <c r="T538" s="103"/>
      <c r="U538" s="136" t="e">
        <f ca="1">_xlfn._xlws.FILTER(_xlfn._xlws.FILTER(Table15[],(Table15[System-Owned Portion]&amp;Table15[Was Material Ever Previously Lead?]&amp;Table15[Customer-Owned Portion])=(D538&amp;E538&amp;M538)),{0,0,0,1})</f>
        <v>#NAME?</v>
      </c>
    </row>
    <row r="539" spans="1:21" ht="30" x14ac:dyDescent="0.25">
      <c r="A539" s="102" t="s">
        <v>1337</v>
      </c>
      <c r="B539" s="96" t="s">
        <v>1338</v>
      </c>
      <c r="C539" s="96" t="s">
        <v>1273</v>
      </c>
      <c r="D539" s="104" t="s">
        <v>247</v>
      </c>
      <c r="E539" s="117" t="s">
        <v>81</v>
      </c>
      <c r="F539" s="96" t="s">
        <v>81</v>
      </c>
      <c r="G539" s="114">
        <v>2022</v>
      </c>
      <c r="H539" s="264">
        <v>0.75</v>
      </c>
      <c r="I539" s="117" t="s">
        <v>4700</v>
      </c>
      <c r="J539" s="262"/>
      <c r="K539" s="270"/>
      <c r="L539" s="286"/>
      <c r="M539" s="133" t="s">
        <v>95</v>
      </c>
      <c r="N539" s="114">
        <v>1967</v>
      </c>
      <c r="O539" s="114">
        <v>1967</v>
      </c>
      <c r="P539" s="113">
        <v>0.75</v>
      </c>
      <c r="Q539" s="117"/>
      <c r="R539" s="96"/>
      <c r="S539" s="97"/>
      <c r="T539" s="103"/>
      <c r="U539" s="136" t="e">
        <f ca="1">_xlfn._xlws.FILTER(_xlfn._xlws.FILTER(Table15[],(Table15[System-Owned Portion]&amp;Table15[Was Material Ever Previously Lead?]&amp;Table15[Customer-Owned Portion])=(D539&amp;E539&amp;M539)),{0,0,0,1})</f>
        <v>#NAME?</v>
      </c>
    </row>
    <row r="540" spans="1:21" ht="30" x14ac:dyDescent="0.25">
      <c r="A540" s="102" t="s">
        <v>1339</v>
      </c>
      <c r="B540" s="96" t="s">
        <v>339</v>
      </c>
      <c r="C540" s="96" t="s">
        <v>1273</v>
      </c>
      <c r="D540" s="104" t="s">
        <v>247</v>
      </c>
      <c r="E540" s="117" t="s">
        <v>81</v>
      </c>
      <c r="F540" s="96" t="s">
        <v>81</v>
      </c>
      <c r="G540" s="114">
        <v>2022</v>
      </c>
      <c r="H540" s="264">
        <v>0.75</v>
      </c>
      <c r="I540" s="117" t="s">
        <v>4700</v>
      </c>
      <c r="J540" s="262"/>
      <c r="K540" s="270"/>
      <c r="L540" s="286"/>
      <c r="M540" s="133" t="s">
        <v>95</v>
      </c>
      <c r="N540" s="114">
        <v>1921</v>
      </c>
      <c r="O540" s="114">
        <v>1921</v>
      </c>
      <c r="P540" s="113">
        <v>0.75</v>
      </c>
      <c r="Q540" s="117"/>
      <c r="R540" s="96"/>
      <c r="S540" s="97"/>
      <c r="T540" s="103"/>
      <c r="U540" s="136" t="e">
        <f ca="1">_xlfn._xlws.FILTER(_xlfn._xlws.FILTER(Table15[],(Table15[System-Owned Portion]&amp;Table15[Was Material Ever Previously Lead?]&amp;Table15[Customer-Owned Portion])=(D540&amp;E540&amp;M540)),{0,0,0,1})</f>
        <v>#NAME?</v>
      </c>
    </row>
    <row r="541" spans="1:21" ht="30" x14ac:dyDescent="0.25">
      <c r="A541" s="102" t="s">
        <v>1340</v>
      </c>
      <c r="B541" s="96" t="s">
        <v>1341</v>
      </c>
      <c r="C541" s="96" t="s">
        <v>1268</v>
      </c>
      <c r="D541" s="104" t="s">
        <v>247</v>
      </c>
      <c r="E541" s="117" t="s">
        <v>81</v>
      </c>
      <c r="F541" s="96" t="s">
        <v>81</v>
      </c>
      <c r="G541" s="114">
        <v>2022</v>
      </c>
      <c r="H541" s="264">
        <v>1</v>
      </c>
      <c r="I541" s="117" t="s">
        <v>4700</v>
      </c>
      <c r="J541" s="262"/>
      <c r="K541" s="270"/>
      <c r="L541" s="286"/>
      <c r="M541" s="133" t="s">
        <v>247</v>
      </c>
      <c r="N541" s="114">
        <v>2023</v>
      </c>
      <c r="O541" s="114">
        <v>2023</v>
      </c>
      <c r="P541" s="113">
        <v>1</v>
      </c>
      <c r="Q541" s="117" t="s">
        <v>245</v>
      </c>
      <c r="R541" s="96"/>
      <c r="S541" s="97"/>
      <c r="T541" s="103"/>
      <c r="U541" s="136" t="e">
        <f ca="1">_xlfn._xlws.FILTER(_xlfn._xlws.FILTER(Table15[],(Table15[System-Owned Portion]&amp;Table15[Was Material Ever Previously Lead?]&amp;Table15[Customer-Owned Portion])=(D541&amp;E541&amp;M541)),{0,0,0,1})</f>
        <v>#NAME?</v>
      </c>
    </row>
    <row r="542" spans="1:21" ht="30" x14ac:dyDescent="0.25">
      <c r="A542" s="102" t="s">
        <v>1342</v>
      </c>
      <c r="B542" s="96" t="s">
        <v>1343</v>
      </c>
      <c r="C542" s="96" t="s">
        <v>1273</v>
      </c>
      <c r="D542" s="104" t="s">
        <v>247</v>
      </c>
      <c r="E542" s="117" t="s">
        <v>81</v>
      </c>
      <c r="F542" s="96" t="s">
        <v>81</v>
      </c>
      <c r="G542" s="114">
        <v>2009</v>
      </c>
      <c r="H542" s="113">
        <v>0.75</v>
      </c>
      <c r="I542" s="117" t="s">
        <v>4700</v>
      </c>
      <c r="J542" s="262"/>
      <c r="K542" s="270"/>
      <c r="L542" s="286"/>
      <c r="M542" s="133" t="s">
        <v>247</v>
      </c>
      <c r="N542" s="114">
        <v>2004</v>
      </c>
      <c r="O542" s="114">
        <v>2004</v>
      </c>
      <c r="P542" s="113">
        <v>0.75</v>
      </c>
      <c r="Q542" s="117" t="s">
        <v>245</v>
      </c>
      <c r="R542" s="96"/>
      <c r="S542" s="97"/>
      <c r="T542" s="103"/>
      <c r="U542" s="136" t="e">
        <f ca="1">_xlfn._xlws.FILTER(_xlfn._xlws.FILTER(Table15[],(Table15[System-Owned Portion]&amp;Table15[Was Material Ever Previously Lead?]&amp;Table15[Customer-Owned Portion])=(D542&amp;E542&amp;M542)),{0,0,0,1})</f>
        <v>#NAME?</v>
      </c>
    </row>
    <row r="543" spans="1:21" ht="30" x14ac:dyDescent="0.25">
      <c r="A543" s="102" t="s">
        <v>1344</v>
      </c>
      <c r="B543" s="96" t="s">
        <v>1345</v>
      </c>
      <c r="C543" s="96" t="s">
        <v>1273</v>
      </c>
      <c r="D543" s="104" t="s">
        <v>247</v>
      </c>
      <c r="E543" s="117" t="s">
        <v>81</v>
      </c>
      <c r="F543" s="96" t="s">
        <v>81</v>
      </c>
      <c r="G543" s="114">
        <v>2009</v>
      </c>
      <c r="H543" s="113">
        <v>0.75</v>
      </c>
      <c r="I543" s="117" t="s">
        <v>4700</v>
      </c>
      <c r="J543" s="262"/>
      <c r="K543" s="270"/>
      <c r="L543" s="286"/>
      <c r="M543" s="133" t="s">
        <v>95</v>
      </c>
      <c r="N543" s="114">
        <v>1938</v>
      </c>
      <c r="O543" s="114">
        <v>1938</v>
      </c>
      <c r="P543" s="113">
        <v>0.75</v>
      </c>
      <c r="Q543" s="117"/>
      <c r="R543" s="96"/>
      <c r="S543" s="97"/>
      <c r="T543" s="103"/>
      <c r="U543" s="136" t="e">
        <f ca="1">_xlfn._xlws.FILTER(_xlfn._xlws.FILTER(Table15[],(Table15[System-Owned Portion]&amp;Table15[Was Material Ever Previously Lead?]&amp;Table15[Customer-Owned Portion])=(D543&amp;E543&amp;M543)),{0,0,0,1})</f>
        <v>#NAME?</v>
      </c>
    </row>
    <row r="544" spans="1:21" ht="30" x14ac:dyDescent="0.25">
      <c r="A544" s="102" t="s">
        <v>1346</v>
      </c>
      <c r="B544" s="96" t="s">
        <v>1347</v>
      </c>
      <c r="C544" s="96" t="s">
        <v>1273</v>
      </c>
      <c r="D544" s="104" t="s">
        <v>247</v>
      </c>
      <c r="E544" s="117" t="s">
        <v>81</v>
      </c>
      <c r="F544" s="96" t="s">
        <v>81</v>
      </c>
      <c r="G544" s="114">
        <v>2009</v>
      </c>
      <c r="H544" s="113">
        <v>1</v>
      </c>
      <c r="I544" s="117" t="s">
        <v>4700</v>
      </c>
      <c r="J544" s="262"/>
      <c r="K544" s="270"/>
      <c r="L544" s="286"/>
      <c r="M544" s="133" t="s">
        <v>95</v>
      </c>
      <c r="N544" s="114">
        <v>1945</v>
      </c>
      <c r="O544" s="114">
        <v>1945</v>
      </c>
      <c r="P544" s="113">
        <v>1</v>
      </c>
      <c r="Q544" s="117"/>
      <c r="R544" s="96"/>
      <c r="S544" s="97"/>
      <c r="T544" s="103"/>
      <c r="U544" s="136" t="e">
        <f ca="1">_xlfn._xlws.FILTER(_xlfn._xlws.FILTER(Table15[],(Table15[System-Owned Portion]&amp;Table15[Was Material Ever Previously Lead?]&amp;Table15[Customer-Owned Portion])=(D544&amp;E544&amp;M544)),{0,0,0,1})</f>
        <v>#NAME?</v>
      </c>
    </row>
    <row r="545" spans="1:21" ht="30" x14ac:dyDescent="0.25">
      <c r="A545" s="102" t="s">
        <v>1348</v>
      </c>
      <c r="B545" s="96" t="s">
        <v>1349</v>
      </c>
      <c r="C545" s="96" t="s">
        <v>1273</v>
      </c>
      <c r="D545" s="104" t="s">
        <v>247</v>
      </c>
      <c r="E545" s="117" t="s">
        <v>81</v>
      </c>
      <c r="F545" s="96" t="s">
        <v>81</v>
      </c>
      <c r="G545" s="114">
        <v>2009</v>
      </c>
      <c r="H545" s="113">
        <v>0.75</v>
      </c>
      <c r="I545" s="117" t="s">
        <v>4700</v>
      </c>
      <c r="J545" s="262"/>
      <c r="K545" s="270"/>
      <c r="L545" s="286"/>
      <c r="M545" s="133" t="s">
        <v>247</v>
      </c>
      <c r="N545" s="114">
        <v>2022</v>
      </c>
      <c r="O545" s="114">
        <v>2022</v>
      </c>
      <c r="P545" s="113">
        <v>0.75</v>
      </c>
      <c r="Q545" s="117" t="s">
        <v>245</v>
      </c>
      <c r="R545" s="96"/>
      <c r="S545" s="97"/>
      <c r="T545" s="103"/>
      <c r="U545" s="136" t="e">
        <f ca="1">_xlfn._xlws.FILTER(_xlfn._xlws.FILTER(Table15[],(Table15[System-Owned Portion]&amp;Table15[Was Material Ever Previously Lead?]&amp;Table15[Customer-Owned Portion])=(D545&amp;E545&amp;M545)),{0,0,0,1})</f>
        <v>#NAME?</v>
      </c>
    </row>
    <row r="546" spans="1:21" ht="30" x14ac:dyDescent="0.25">
      <c r="A546" s="102" t="s">
        <v>1350</v>
      </c>
      <c r="B546" s="96" t="s">
        <v>1351</v>
      </c>
      <c r="C546" s="96" t="s">
        <v>1273</v>
      </c>
      <c r="D546" s="104" t="s">
        <v>247</v>
      </c>
      <c r="E546" s="117" t="s">
        <v>81</v>
      </c>
      <c r="F546" s="96" t="s">
        <v>81</v>
      </c>
      <c r="G546" s="114">
        <v>2009</v>
      </c>
      <c r="H546" s="113">
        <v>0.75</v>
      </c>
      <c r="I546" s="117" t="s">
        <v>4700</v>
      </c>
      <c r="J546" s="262"/>
      <c r="K546" s="270"/>
      <c r="L546" s="286"/>
      <c r="M546" s="133" t="s">
        <v>95</v>
      </c>
      <c r="N546" s="114">
        <v>1945</v>
      </c>
      <c r="O546" s="114">
        <v>1945</v>
      </c>
      <c r="P546" s="113">
        <v>0.75</v>
      </c>
      <c r="Q546" s="117"/>
      <c r="R546" s="96"/>
      <c r="S546" s="97"/>
      <c r="T546" s="103"/>
      <c r="U546" s="136" t="e">
        <f ca="1">_xlfn._xlws.FILTER(_xlfn._xlws.FILTER(Table15[],(Table15[System-Owned Portion]&amp;Table15[Was Material Ever Previously Lead?]&amp;Table15[Customer-Owned Portion])=(D546&amp;E546&amp;M546)),{0,0,0,1})</f>
        <v>#NAME?</v>
      </c>
    </row>
    <row r="547" spans="1:21" ht="30" x14ac:dyDescent="0.25">
      <c r="A547" s="102" t="s">
        <v>1352</v>
      </c>
      <c r="B547" s="96" t="s">
        <v>1353</v>
      </c>
      <c r="C547" s="96" t="s">
        <v>1273</v>
      </c>
      <c r="D547" s="104" t="s">
        <v>247</v>
      </c>
      <c r="E547" s="117" t="s">
        <v>81</v>
      </c>
      <c r="F547" s="96" t="s">
        <v>81</v>
      </c>
      <c r="G547" s="114">
        <v>2009</v>
      </c>
      <c r="H547" s="113">
        <v>0.75</v>
      </c>
      <c r="I547" s="117" t="s">
        <v>4700</v>
      </c>
      <c r="J547" s="262"/>
      <c r="K547" s="270"/>
      <c r="L547" s="286"/>
      <c r="M547" s="133" t="s">
        <v>95</v>
      </c>
      <c r="N547" s="114">
        <v>1938</v>
      </c>
      <c r="O547" s="114">
        <v>1938</v>
      </c>
      <c r="P547" s="113">
        <v>0.75</v>
      </c>
      <c r="Q547" s="117"/>
      <c r="R547" s="96"/>
      <c r="S547" s="97"/>
      <c r="T547" s="103"/>
      <c r="U547" s="136" t="e">
        <f ca="1">_xlfn._xlws.FILTER(_xlfn._xlws.FILTER(Table15[],(Table15[System-Owned Portion]&amp;Table15[Was Material Ever Previously Lead?]&amp;Table15[Customer-Owned Portion])=(D547&amp;E547&amp;M547)),{0,0,0,1})</f>
        <v>#NAME?</v>
      </c>
    </row>
    <row r="548" spans="1:21" ht="30" x14ac:dyDescent="0.25">
      <c r="A548" s="102" t="s">
        <v>1354</v>
      </c>
      <c r="B548" s="96" t="s">
        <v>1355</v>
      </c>
      <c r="C548" s="96" t="s">
        <v>1273</v>
      </c>
      <c r="D548" s="104" t="s">
        <v>247</v>
      </c>
      <c r="E548" s="117" t="s">
        <v>81</v>
      </c>
      <c r="F548" s="96" t="s">
        <v>81</v>
      </c>
      <c r="G548" s="114">
        <v>2022</v>
      </c>
      <c r="H548" s="264">
        <v>1</v>
      </c>
      <c r="I548" s="117" t="s">
        <v>4700</v>
      </c>
      <c r="J548" s="262"/>
      <c r="K548" s="270"/>
      <c r="L548" s="286"/>
      <c r="M548" s="133" t="s">
        <v>95</v>
      </c>
      <c r="N548" s="114">
        <v>1954</v>
      </c>
      <c r="O548" s="114">
        <v>1954</v>
      </c>
      <c r="P548" s="113">
        <v>1</v>
      </c>
      <c r="Q548" s="117"/>
      <c r="R548" s="96"/>
      <c r="S548" s="97"/>
      <c r="T548" s="103"/>
      <c r="U548" s="136" t="e">
        <f ca="1">_xlfn._xlws.FILTER(_xlfn._xlws.FILTER(Table15[],(Table15[System-Owned Portion]&amp;Table15[Was Material Ever Previously Lead?]&amp;Table15[Customer-Owned Portion])=(D548&amp;E548&amp;M548)),{0,0,0,1})</f>
        <v>#NAME?</v>
      </c>
    </row>
    <row r="549" spans="1:21" ht="30" x14ac:dyDescent="0.25">
      <c r="A549" s="102" t="s">
        <v>1356</v>
      </c>
      <c r="B549" s="96" t="s">
        <v>1357</v>
      </c>
      <c r="C549" s="96" t="s">
        <v>1273</v>
      </c>
      <c r="D549" s="104" t="s">
        <v>247</v>
      </c>
      <c r="E549" s="117" t="s">
        <v>81</v>
      </c>
      <c r="F549" s="96" t="s">
        <v>81</v>
      </c>
      <c r="G549" s="114">
        <v>2009</v>
      </c>
      <c r="H549" s="113">
        <v>0.75</v>
      </c>
      <c r="I549" s="117" t="s">
        <v>4700</v>
      </c>
      <c r="J549" s="262"/>
      <c r="K549" s="270"/>
      <c r="L549" s="286"/>
      <c r="M549" s="133" t="s">
        <v>95</v>
      </c>
      <c r="N549" s="114">
        <v>1940</v>
      </c>
      <c r="O549" s="114">
        <v>1940</v>
      </c>
      <c r="P549" s="113">
        <v>0.75</v>
      </c>
      <c r="Q549" s="117"/>
      <c r="R549" s="96"/>
      <c r="S549" s="97"/>
      <c r="T549" s="103"/>
      <c r="U549" s="136" t="e">
        <f ca="1">_xlfn._xlws.FILTER(_xlfn._xlws.FILTER(Table15[],(Table15[System-Owned Portion]&amp;Table15[Was Material Ever Previously Lead?]&amp;Table15[Customer-Owned Portion])=(D549&amp;E549&amp;M549)),{0,0,0,1})</f>
        <v>#NAME?</v>
      </c>
    </row>
    <row r="550" spans="1:21" ht="30" x14ac:dyDescent="0.25">
      <c r="A550" s="102" t="s">
        <v>1358</v>
      </c>
      <c r="B550" s="96" t="s">
        <v>1359</v>
      </c>
      <c r="C550" s="96"/>
      <c r="D550" s="104" t="s">
        <v>247</v>
      </c>
      <c r="E550" s="117" t="s">
        <v>81</v>
      </c>
      <c r="F550" s="96" t="s">
        <v>81</v>
      </c>
      <c r="G550" s="114">
        <v>2022</v>
      </c>
      <c r="H550" s="264">
        <v>0.75</v>
      </c>
      <c r="I550" s="117" t="s">
        <v>4700</v>
      </c>
      <c r="J550" s="262"/>
      <c r="K550" s="270"/>
      <c r="L550" s="286" t="s">
        <v>4692</v>
      </c>
      <c r="M550" s="133" t="s">
        <v>95</v>
      </c>
      <c r="N550" s="114">
        <v>1956</v>
      </c>
      <c r="O550" s="114">
        <v>1956</v>
      </c>
      <c r="P550" s="113">
        <v>0.75</v>
      </c>
      <c r="Q550" s="117"/>
      <c r="R550" s="96"/>
      <c r="S550" s="97"/>
      <c r="T550" s="103"/>
      <c r="U550" s="136" t="e">
        <f ca="1">_xlfn._xlws.FILTER(_xlfn._xlws.FILTER(Table15[],(Table15[System-Owned Portion]&amp;Table15[Was Material Ever Previously Lead?]&amp;Table15[Customer-Owned Portion])=(D550&amp;E550&amp;M550)),{0,0,0,1})</f>
        <v>#NAME?</v>
      </c>
    </row>
    <row r="551" spans="1:21" ht="30" x14ac:dyDescent="0.25">
      <c r="A551" s="102" t="s">
        <v>1360</v>
      </c>
      <c r="B551" s="96" t="s">
        <v>1361</v>
      </c>
      <c r="C551" s="96" t="s">
        <v>1362</v>
      </c>
      <c r="D551" s="104" t="s">
        <v>247</v>
      </c>
      <c r="E551" s="117" t="s">
        <v>81</v>
      </c>
      <c r="F551" s="96" t="s">
        <v>81</v>
      </c>
      <c r="G551" s="114">
        <v>2004</v>
      </c>
      <c r="H551" s="113">
        <v>1</v>
      </c>
      <c r="I551" s="117" t="s">
        <v>245</v>
      </c>
      <c r="J551" s="262"/>
      <c r="K551" s="270"/>
      <c r="L551" s="286"/>
      <c r="M551" s="133" t="s">
        <v>247</v>
      </c>
      <c r="N551" s="114">
        <v>2016</v>
      </c>
      <c r="O551" s="114">
        <v>2016</v>
      </c>
      <c r="P551" s="113">
        <v>0.75</v>
      </c>
      <c r="Q551" s="117" t="s">
        <v>245</v>
      </c>
      <c r="R551" s="96"/>
      <c r="S551" s="97"/>
      <c r="T551" s="103"/>
      <c r="U551" s="136" t="e">
        <f ca="1">_xlfn._xlws.FILTER(_xlfn._xlws.FILTER(Table15[],(Table15[System-Owned Portion]&amp;Table15[Was Material Ever Previously Lead?]&amp;Table15[Customer-Owned Portion])=(D551&amp;E551&amp;M551)),{0,0,0,1})</f>
        <v>#NAME?</v>
      </c>
    </row>
    <row r="552" spans="1:21" ht="30" x14ac:dyDescent="0.25">
      <c r="A552" s="102" t="s">
        <v>1363</v>
      </c>
      <c r="B552" s="96" t="s">
        <v>1364</v>
      </c>
      <c r="C552" s="96" t="s">
        <v>1362</v>
      </c>
      <c r="D552" s="104" t="s">
        <v>247</v>
      </c>
      <c r="E552" s="117" t="s">
        <v>81</v>
      </c>
      <c r="F552" s="96" t="s">
        <v>81</v>
      </c>
      <c r="G552" s="114">
        <v>2004</v>
      </c>
      <c r="H552" s="113">
        <v>1</v>
      </c>
      <c r="I552" s="117" t="s">
        <v>245</v>
      </c>
      <c r="J552" s="262"/>
      <c r="K552" s="270"/>
      <c r="L552" s="286"/>
      <c r="M552" s="133" t="s">
        <v>247</v>
      </c>
      <c r="N552" s="114">
        <v>2014</v>
      </c>
      <c r="O552" s="114">
        <v>2014</v>
      </c>
      <c r="P552" s="113">
        <v>0.75</v>
      </c>
      <c r="Q552" s="117" t="s">
        <v>245</v>
      </c>
      <c r="R552" s="96"/>
      <c r="S552" s="97"/>
      <c r="T552" s="103"/>
      <c r="U552" s="136" t="e">
        <f ca="1">_xlfn._xlws.FILTER(_xlfn._xlws.FILTER(Table15[],(Table15[System-Owned Portion]&amp;Table15[Was Material Ever Previously Lead?]&amp;Table15[Customer-Owned Portion])=(D552&amp;E552&amp;M552)),{0,0,0,1})</f>
        <v>#NAME?</v>
      </c>
    </row>
    <row r="553" spans="1:21" ht="30" x14ac:dyDescent="0.25">
      <c r="A553" s="102" t="s">
        <v>1365</v>
      </c>
      <c r="B553" s="96" t="s">
        <v>1366</v>
      </c>
      <c r="C553" s="96" t="s">
        <v>1362</v>
      </c>
      <c r="D553" s="104" t="s">
        <v>247</v>
      </c>
      <c r="E553" s="117" t="s">
        <v>81</v>
      </c>
      <c r="F553" s="96" t="s">
        <v>81</v>
      </c>
      <c r="G553" s="114">
        <v>2004</v>
      </c>
      <c r="H553" s="113">
        <v>1</v>
      </c>
      <c r="I553" s="117" t="s">
        <v>245</v>
      </c>
      <c r="J553" s="262"/>
      <c r="K553" s="270"/>
      <c r="L553" s="286"/>
      <c r="M553" s="133" t="s">
        <v>247</v>
      </c>
      <c r="N553" s="114">
        <v>2014</v>
      </c>
      <c r="O553" s="114">
        <v>2014</v>
      </c>
      <c r="P553" s="113">
        <v>0.75</v>
      </c>
      <c r="Q553" s="117" t="s">
        <v>245</v>
      </c>
      <c r="R553" s="96"/>
      <c r="S553" s="97"/>
      <c r="T553" s="103"/>
      <c r="U553" s="136" t="e">
        <f ca="1">_xlfn._xlws.FILTER(_xlfn._xlws.FILTER(Table15[],(Table15[System-Owned Portion]&amp;Table15[Was Material Ever Previously Lead?]&amp;Table15[Customer-Owned Portion])=(D553&amp;E553&amp;M553)),{0,0,0,1})</f>
        <v>#NAME?</v>
      </c>
    </row>
    <row r="554" spans="1:21" ht="30" x14ac:dyDescent="0.25">
      <c r="A554" s="102" t="s">
        <v>1367</v>
      </c>
      <c r="B554" s="96" t="s">
        <v>1368</v>
      </c>
      <c r="C554" s="96" t="s">
        <v>1362</v>
      </c>
      <c r="D554" s="104" t="s">
        <v>247</v>
      </c>
      <c r="E554" s="117" t="s">
        <v>81</v>
      </c>
      <c r="F554" s="96" t="s">
        <v>81</v>
      </c>
      <c r="G554" s="114">
        <v>2004</v>
      </c>
      <c r="H554" s="113">
        <v>1</v>
      </c>
      <c r="I554" s="117" t="s">
        <v>245</v>
      </c>
      <c r="J554" s="262"/>
      <c r="K554" s="270"/>
      <c r="L554" s="286"/>
      <c r="M554" s="133" t="s">
        <v>247</v>
      </c>
      <c r="N554" s="114">
        <v>2013</v>
      </c>
      <c r="O554" s="114">
        <v>2013</v>
      </c>
      <c r="P554" s="113">
        <v>0.75</v>
      </c>
      <c r="Q554" s="117" t="s">
        <v>245</v>
      </c>
      <c r="R554" s="96"/>
      <c r="S554" s="97"/>
      <c r="T554" s="103"/>
      <c r="U554" s="136" t="e">
        <f ca="1">_xlfn._xlws.FILTER(_xlfn._xlws.FILTER(Table15[],(Table15[System-Owned Portion]&amp;Table15[Was Material Ever Previously Lead?]&amp;Table15[Customer-Owned Portion])=(D554&amp;E554&amp;M554)),{0,0,0,1})</f>
        <v>#NAME?</v>
      </c>
    </row>
    <row r="555" spans="1:21" ht="30" x14ac:dyDescent="0.25">
      <c r="A555" s="102" t="s">
        <v>1369</v>
      </c>
      <c r="B555" s="96" t="s">
        <v>1370</v>
      </c>
      <c r="C555" s="96" t="s">
        <v>1362</v>
      </c>
      <c r="D555" s="104" t="s">
        <v>247</v>
      </c>
      <c r="E555" s="117" t="s">
        <v>81</v>
      </c>
      <c r="F555" s="96" t="s">
        <v>81</v>
      </c>
      <c r="G555" s="114">
        <v>2004</v>
      </c>
      <c r="H555" s="113">
        <v>1</v>
      </c>
      <c r="I555" s="117" t="s">
        <v>245</v>
      </c>
      <c r="J555" s="262"/>
      <c r="K555" s="270"/>
      <c r="L555" s="286"/>
      <c r="M555" s="133" t="s">
        <v>247</v>
      </c>
      <c r="N555" s="114">
        <v>2013</v>
      </c>
      <c r="O555" s="114">
        <v>2013</v>
      </c>
      <c r="P555" s="113">
        <v>0.75</v>
      </c>
      <c r="Q555" s="117" t="s">
        <v>245</v>
      </c>
      <c r="R555" s="96"/>
      <c r="S555" s="97"/>
      <c r="T555" s="103"/>
      <c r="U555" s="136" t="e">
        <f ca="1">_xlfn._xlws.FILTER(_xlfn._xlws.FILTER(Table15[],(Table15[System-Owned Portion]&amp;Table15[Was Material Ever Previously Lead?]&amp;Table15[Customer-Owned Portion])=(D555&amp;E555&amp;M555)),{0,0,0,1})</f>
        <v>#NAME?</v>
      </c>
    </row>
    <row r="556" spans="1:21" ht="30" x14ac:dyDescent="0.25">
      <c r="A556" s="102" t="s">
        <v>1371</v>
      </c>
      <c r="B556" s="96" t="s">
        <v>1372</v>
      </c>
      <c r="C556" s="96" t="s">
        <v>1362</v>
      </c>
      <c r="D556" s="104" t="s">
        <v>247</v>
      </c>
      <c r="E556" s="117" t="s">
        <v>81</v>
      </c>
      <c r="F556" s="96" t="s">
        <v>81</v>
      </c>
      <c r="G556" s="114">
        <v>2004</v>
      </c>
      <c r="H556" s="113">
        <v>1</v>
      </c>
      <c r="I556" s="117" t="s">
        <v>245</v>
      </c>
      <c r="J556" s="262"/>
      <c r="K556" s="270"/>
      <c r="L556" s="286"/>
      <c r="M556" s="133" t="s">
        <v>247</v>
      </c>
      <c r="N556" s="114">
        <v>2013</v>
      </c>
      <c r="O556" s="114">
        <v>2013</v>
      </c>
      <c r="P556" s="113">
        <v>0.75</v>
      </c>
      <c r="Q556" s="117" t="s">
        <v>245</v>
      </c>
      <c r="R556" s="96"/>
      <c r="S556" s="97"/>
      <c r="T556" s="103"/>
      <c r="U556" s="136" t="e">
        <f ca="1">_xlfn._xlws.FILTER(_xlfn._xlws.FILTER(Table15[],(Table15[System-Owned Portion]&amp;Table15[Was Material Ever Previously Lead?]&amp;Table15[Customer-Owned Portion])=(D556&amp;E556&amp;M556)),{0,0,0,1})</f>
        <v>#NAME?</v>
      </c>
    </row>
    <row r="557" spans="1:21" ht="30" x14ac:dyDescent="0.25">
      <c r="A557" s="102" t="s">
        <v>1373</v>
      </c>
      <c r="B557" s="96" t="s">
        <v>1374</v>
      </c>
      <c r="C557" s="96" t="s">
        <v>1362</v>
      </c>
      <c r="D557" s="104" t="s">
        <v>247</v>
      </c>
      <c r="E557" s="117" t="s">
        <v>81</v>
      </c>
      <c r="F557" s="96" t="s">
        <v>81</v>
      </c>
      <c r="G557" s="114">
        <v>2004</v>
      </c>
      <c r="H557" s="113">
        <v>1</v>
      </c>
      <c r="I557" s="117" t="s">
        <v>245</v>
      </c>
      <c r="J557" s="262"/>
      <c r="K557" s="270"/>
      <c r="L557" s="286"/>
      <c r="M557" s="133" t="s">
        <v>247</v>
      </c>
      <c r="N557" s="114">
        <v>2013</v>
      </c>
      <c r="O557" s="114">
        <v>2013</v>
      </c>
      <c r="P557" s="113">
        <v>0.75</v>
      </c>
      <c r="Q557" s="117" t="s">
        <v>245</v>
      </c>
      <c r="R557" s="96"/>
      <c r="S557" s="97"/>
      <c r="T557" s="103"/>
      <c r="U557" s="136" t="e">
        <f ca="1">_xlfn._xlws.FILTER(_xlfn._xlws.FILTER(Table15[],(Table15[System-Owned Portion]&amp;Table15[Was Material Ever Previously Lead?]&amp;Table15[Customer-Owned Portion])=(D557&amp;E557&amp;M557)),{0,0,0,1})</f>
        <v>#NAME?</v>
      </c>
    </row>
    <row r="558" spans="1:21" ht="30" x14ac:dyDescent="0.25">
      <c r="A558" s="102" t="s">
        <v>1375</v>
      </c>
      <c r="B558" s="96" t="s">
        <v>1376</v>
      </c>
      <c r="C558" s="96" t="s">
        <v>1362</v>
      </c>
      <c r="D558" s="104" t="s">
        <v>247</v>
      </c>
      <c r="E558" s="117" t="s">
        <v>81</v>
      </c>
      <c r="F558" s="96" t="s">
        <v>81</v>
      </c>
      <c r="G558" s="114">
        <v>2004</v>
      </c>
      <c r="H558" s="113">
        <v>0.75</v>
      </c>
      <c r="I558" s="117" t="s">
        <v>245</v>
      </c>
      <c r="J558" s="262"/>
      <c r="K558" s="270"/>
      <c r="L558" s="286"/>
      <c r="M558" s="133" t="s">
        <v>247</v>
      </c>
      <c r="N558" s="114">
        <v>2012</v>
      </c>
      <c r="O558" s="114">
        <v>2012</v>
      </c>
      <c r="P558" s="113">
        <v>0.75</v>
      </c>
      <c r="Q558" s="117" t="s">
        <v>245</v>
      </c>
      <c r="R558" s="96"/>
      <c r="S558" s="97"/>
      <c r="T558" s="103"/>
      <c r="U558" s="136" t="e">
        <f ca="1">_xlfn._xlws.FILTER(_xlfn._xlws.FILTER(Table15[],(Table15[System-Owned Portion]&amp;Table15[Was Material Ever Previously Lead?]&amp;Table15[Customer-Owned Portion])=(D558&amp;E558&amp;M558)),{0,0,0,1})</f>
        <v>#NAME?</v>
      </c>
    </row>
    <row r="559" spans="1:21" ht="30" x14ac:dyDescent="0.25">
      <c r="A559" s="102" t="s">
        <v>1377</v>
      </c>
      <c r="B559" s="96" t="s">
        <v>1378</v>
      </c>
      <c r="C559" s="96" t="s">
        <v>1362</v>
      </c>
      <c r="D559" s="104" t="s">
        <v>247</v>
      </c>
      <c r="E559" s="117" t="s">
        <v>81</v>
      </c>
      <c r="F559" s="96" t="s">
        <v>81</v>
      </c>
      <c r="G559" s="114">
        <v>2004</v>
      </c>
      <c r="H559" s="113">
        <v>1</v>
      </c>
      <c r="I559" s="117" t="s">
        <v>245</v>
      </c>
      <c r="J559" s="262"/>
      <c r="K559" s="270"/>
      <c r="L559" s="286"/>
      <c r="M559" s="133" t="s">
        <v>247</v>
      </c>
      <c r="N559" s="114">
        <v>2015</v>
      </c>
      <c r="O559" s="114">
        <v>2015</v>
      </c>
      <c r="P559" s="113">
        <v>0.75</v>
      </c>
      <c r="Q559" s="117" t="s">
        <v>245</v>
      </c>
      <c r="R559" s="96"/>
      <c r="S559" s="97"/>
      <c r="T559" s="103"/>
      <c r="U559" s="136" t="e">
        <f ca="1">_xlfn._xlws.FILTER(_xlfn._xlws.FILTER(Table15[],(Table15[System-Owned Portion]&amp;Table15[Was Material Ever Previously Lead?]&amp;Table15[Customer-Owned Portion])=(D559&amp;E559&amp;M559)),{0,0,0,1})</f>
        <v>#NAME?</v>
      </c>
    </row>
    <row r="560" spans="1:21" ht="30" x14ac:dyDescent="0.25">
      <c r="A560" s="102" t="s">
        <v>1379</v>
      </c>
      <c r="B560" s="96" t="s">
        <v>1380</v>
      </c>
      <c r="C560" s="96" t="s">
        <v>1362</v>
      </c>
      <c r="D560" s="104" t="s">
        <v>247</v>
      </c>
      <c r="E560" s="117" t="s">
        <v>81</v>
      </c>
      <c r="F560" s="96" t="s">
        <v>81</v>
      </c>
      <c r="G560" s="114">
        <v>2004</v>
      </c>
      <c r="H560" s="113">
        <v>1</v>
      </c>
      <c r="I560" s="117" t="s">
        <v>245</v>
      </c>
      <c r="J560" s="262"/>
      <c r="K560" s="270"/>
      <c r="L560" s="286"/>
      <c r="M560" s="133" t="s">
        <v>247</v>
      </c>
      <c r="N560" s="114">
        <v>2015</v>
      </c>
      <c r="O560" s="114">
        <v>2015</v>
      </c>
      <c r="P560" s="113">
        <v>0.75</v>
      </c>
      <c r="Q560" s="117" t="s">
        <v>245</v>
      </c>
      <c r="R560" s="96"/>
      <c r="S560" s="97"/>
      <c r="T560" s="103"/>
      <c r="U560" s="136" t="e">
        <f ca="1">_xlfn._xlws.FILTER(_xlfn._xlws.FILTER(Table15[],(Table15[System-Owned Portion]&amp;Table15[Was Material Ever Previously Lead?]&amp;Table15[Customer-Owned Portion])=(D560&amp;E560&amp;M560)),{0,0,0,1})</f>
        <v>#NAME?</v>
      </c>
    </row>
    <row r="561" spans="1:21" ht="30" x14ac:dyDescent="0.25">
      <c r="A561" s="102" t="s">
        <v>1381</v>
      </c>
      <c r="B561" s="96" t="s">
        <v>1382</v>
      </c>
      <c r="C561" s="96" t="s">
        <v>1362</v>
      </c>
      <c r="D561" s="104" t="s">
        <v>247</v>
      </c>
      <c r="E561" s="117" t="s">
        <v>81</v>
      </c>
      <c r="F561" s="96" t="s">
        <v>81</v>
      </c>
      <c r="G561" s="114">
        <v>2004</v>
      </c>
      <c r="H561" s="113">
        <v>1</v>
      </c>
      <c r="I561" s="117" t="s">
        <v>245</v>
      </c>
      <c r="J561" s="262"/>
      <c r="K561" s="270"/>
      <c r="L561" s="286"/>
      <c r="M561" s="133" t="s">
        <v>247</v>
      </c>
      <c r="N561" s="114">
        <v>2017</v>
      </c>
      <c r="O561" s="114">
        <v>2017</v>
      </c>
      <c r="P561" s="113">
        <v>0.75</v>
      </c>
      <c r="Q561" s="117" t="s">
        <v>245</v>
      </c>
      <c r="R561" s="96"/>
      <c r="S561" s="97"/>
      <c r="T561" s="103"/>
      <c r="U561" s="136" t="e">
        <f ca="1">_xlfn._xlws.FILTER(_xlfn._xlws.FILTER(Table15[],(Table15[System-Owned Portion]&amp;Table15[Was Material Ever Previously Lead?]&amp;Table15[Customer-Owned Portion])=(D561&amp;E561&amp;M561)),{0,0,0,1})</f>
        <v>#NAME?</v>
      </c>
    </row>
    <row r="562" spans="1:21" ht="30" x14ac:dyDescent="0.25">
      <c r="A562" s="102" t="s">
        <v>1383</v>
      </c>
      <c r="B562" s="96" t="s">
        <v>1384</v>
      </c>
      <c r="C562" s="96" t="s">
        <v>1362</v>
      </c>
      <c r="D562" s="104" t="s">
        <v>247</v>
      </c>
      <c r="E562" s="117" t="s">
        <v>81</v>
      </c>
      <c r="F562" s="96" t="s">
        <v>81</v>
      </c>
      <c r="G562" s="114">
        <v>2004</v>
      </c>
      <c r="H562" s="113">
        <v>1</v>
      </c>
      <c r="I562" s="117" t="s">
        <v>245</v>
      </c>
      <c r="J562" s="262"/>
      <c r="K562" s="270"/>
      <c r="L562" s="286"/>
      <c r="M562" s="133" t="s">
        <v>247</v>
      </c>
      <c r="N562" s="114">
        <v>2017</v>
      </c>
      <c r="O562" s="114">
        <v>2017</v>
      </c>
      <c r="P562" s="113">
        <v>0.75</v>
      </c>
      <c r="Q562" s="117" t="s">
        <v>245</v>
      </c>
      <c r="R562" s="96"/>
      <c r="S562" s="97"/>
      <c r="T562" s="103"/>
      <c r="U562" s="136" t="e">
        <f ca="1">_xlfn._xlws.FILTER(_xlfn._xlws.FILTER(Table15[],(Table15[System-Owned Portion]&amp;Table15[Was Material Ever Previously Lead?]&amp;Table15[Customer-Owned Portion])=(D562&amp;E562&amp;M562)),{0,0,0,1})</f>
        <v>#NAME?</v>
      </c>
    </row>
    <row r="563" spans="1:21" ht="30" x14ac:dyDescent="0.25">
      <c r="A563" s="102" t="s">
        <v>1385</v>
      </c>
      <c r="B563" s="96" t="s">
        <v>1386</v>
      </c>
      <c r="C563" s="96" t="s">
        <v>1362</v>
      </c>
      <c r="D563" s="104" t="s">
        <v>247</v>
      </c>
      <c r="E563" s="117" t="s">
        <v>81</v>
      </c>
      <c r="F563" s="96" t="s">
        <v>81</v>
      </c>
      <c r="G563" s="114">
        <v>2004</v>
      </c>
      <c r="H563" s="113">
        <v>1</v>
      </c>
      <c r="I563" s="117" t="s">
        <v>245</v>
      </c>
      <c r="J563" s="262"/>
      <c r="K563" s="270"/>
      <c r="L563" s="286"/>
      <c r="M563" s="133" t="s">
        <v>247</v>
      </c>
      <c r="N563" s="114">
        <v>2016</v>
      </c>
      <c r="O563" s="114">
        <v>2016</v>
      </c>
      <c r="P563" s="113">
        <v>0.75</v>
      </c>
      <c r="Q563" s="117" t="s">
        <v>245</v>
      </c>
      <c r="R563" s="96"/>
      <c r="S563" s="97"/>
      <c r="T563" s="103"/>
      <c r="U563" s="136" t="e">
        <f ca="1">_xlfn._xlws.FILTER(_xlfn._xlws.FILTER(Table15[],(Table15[System-Owned Portion]&amp;Table15[Was Material Ever Previously Lead?]&amp;Table15[Customer-Owned Portion])=(D563&amp;E563&amp;M563)),{0,0,0,1})</f>
        <v>#NAME?</v>
      </c>
    </row>
    <row r="564" spans="1:21" ht="30" x14ac:dyDescent="0.25">
      <c r="A564" s="102" t="s">
        <v>1387</v>
      </c>
      <c r="B564" s="96" t="s">
        <v>1388</v>
      </c>
      <c r="C564" s="96" t="s">
        <v>1362</v>
      </c>
      <c r="D564" s="104" t="s">
        <v>247</v>
      </c>
      <c r="E564" s="117" t="s">
        <v>81</v>
      </c>
      <c r="F564" s="96" t="s">
        <v>81</v>
      </c>
      <c r="G564" s="114">
        <v>2004</v>
      </c>
      <c r="H564" s="113">
        <v>1</v>
      </c>
      <c r="I564" s="117" t="s">
        <v>245</v>
      </c>
      <c r="J564" s="262"/>
      <c r="K564" s="270"/>
      <c r="L564" s="286"/>
      <c r="M564" s="133" t="s">
        <v>247</v>
      </c>
      <c r="N564" s="114">
        <v>2016</v>
      </c>
      <c r="O564" s="114">
        <v>2016</v>
      </c>
      <c r="P564" s="113">
        <v>0.75</v>
      </c>
      <c r="Q564" s="117" t="s">
        <v>245</v>
      </c>
      <c r="R564" s="96"/>
      <c r="S564" s="97"/>
      <c r="T564" s="103"/>
      <c r="U564" s="136" t="e">
        <f ca="1">_xlfn._xlws.FILTER(_xlfn._xlws.FILTER(Table15[],(Table15[System-Owned Portion]&amp;Table15[Was Material Ever Previously Lead?]&amp;Table15[Customer-Owned Portion])=(D564&amp;E564&amp;M564)),{0,0,0,1})</f>
        <v>#NAME?</v>
      </c>
    </row>
    <row r="565" spans="1:21" ht="30" x14ac:dyDescent="0.25">
      <c r="A565" s="102" t="s">
        <v>1389</v>
      </c>
      <c r="B565" s="96" t="s">
        <v>1390</v>
      </c>
      <c r="C565" s="96" t="s">
        <v>1362</v>
      </c>
      <c r="D565" s="104" t="s">
        <v>247</v>
      </c>
      <c r="E565" s="117" t="s">
        <v>81</v>
      </c>
      <c r="F565" s="96" t="s">
        <v>81</v>
      </c>
      <c r="G565" s="114">
        <v>2004</v>
      </c>
      <c r="H565" s="113">
        <v>1</v>
      </c>
      <c r="I565" s="117" t="s">
        <v>245</v>
      </c>
      <c r="J565" s="262"/>
      <c r="K565" s="270"/>
      <c r="L565" s="286"/>
      <c r="M565" s="133" t="s">
        <v>247</v>
      </c>
      <c r="N565" s="114">
        <v>2017</v>
      </c>
      <c r="O565" s="114">
        <v>2017</v>
      </c>
      <c r="P565" s="113">
        <v>0.75</v>
      </c>
      <c r="Q565" s="117" t="s">
        <v>245</v>
      </c>
      <c r="R565" s="96"/>
      <c r="S565" s="97"/>
      <c r="T565" s="103"/>
      <c r="U565" s="136" t="e">
        <f ca="1">_xlfn._xlws.FILTER(_xlfn._xlws.FILTER(Table15[],(Table15[System-Owned Portion]&amp;Table15[Was Material Ever Previously Lead?]&amp;Table15[Customer-Owned Portion])=(D565&amp;E565&amp;M565)),{0,0,0,1})</f>
        <v>#NAME?</v>
      </c>
    </row>
    <row r="566" spans="1:21" ht="30" x14ac:dyDescent="0.25">
      <c r="A566" s="102" t="s">
        <v>1391</v>
      </c>
      <c r="B566" s="96" t="s">
        <v>1392</v>
      </c>
      <c r="C566" s="96" t="s">
        <v>1362</v>
      </c>
      <c r="D566" s="104" t="s">
        <v>247</v>
      </c>
      <c r="E566" s="117" t="s">
        <v>81</v>
      </c>
      <c r="F566" s="96" t="s">
        <v>81</v>
      </c>
      <c r="G566" s="114">
        <v>2004</v>
      </c>
      <c r="H566" s="113">
        <v>1</v>
      </c>
      <c r="I566" s="117" t="s">
        <v>245</v>
      </c>
      <c r="J566" s="262"/>
      <c r="K566" s="270"/>
      <c r="L566" s="286"/>
      <c r="M566" s="133" t="s">
        <v>247</v>
      </c>
      <c r="N566" s="114">
        <v>2017</v>
      </c>
      <c r="O566" s="114">
        <v>2017</v>
      </c>
      <c r="P566" s="113">
        <v>0.75</v>
      </c>
      <c r="Q566" s="117" t="s">
        <v>245</v>
      </c>
      <c r="R566" s="96"/>
      <c r="S566" s="97"/>
      <c r="T566" s="103"/>
      <c r="U566" s="136" t="e">
        <f ca="1">_xlfn._xlws.FILTER(_xlfn._xlws.FILTER(Table15[],(Table15[System-Owned Portion]&amp;Table15[Was Material Ever Previously Lead?]&amp;Table15[Customer-Owned Portion])=(D566&amp;E566&amp;M566)),{0,0,0,1})</f>
        <v>#NAME?</v>
      </c>
    </row>
    <row r="567" spans="1:21" ht="30" x14ac:dyDescent="0.25">
      <c r="A567" s="102" t="s">
        <v>1393</v>
      </c>
      <c r="B567" s="96" t="s">
        <v>1394</v>
      </c>
      <c r="C567" s="96" t="s">
        <v>1362</v>
      </c>
      <c r="D567" s="104" t="s">
        <v>247</v>
      </c>
      <c r="E567" s="117" t="s">
        <v>81</v>
      </c>
      <c r="F567" s="96" t="s">
        <v>81</v>
      </c>
      <c r="G567" s="114">
        <v>2004</v>
      </c>
      <c r="H567" s="113">
        <v>1</v>
      </c>
      <c r="I567" s="117" t="s">
        <v>245</v>
      </c>
      <c r="J567" s="262"/>
      <c r="K567" s="270"/>
      <c r="L567" s="286"/>
      <c r="M567" s="133" t="s">
        <v>247</v>
      </c>
      <c r="N567" s="114">
        <v>2010</v>
      </c>
      <c r="O567" s="114">
        <v>2010</v>
      </c>
      <c r="P567" s="113">
        <v>0.75</v>
      </c>
      <c r="Q567" s="117" t="s">
        <v>245</v>
      </c>
      <c r="R567" s="96"/>
      <c r="S567" s="97"/>
      <c r="T567" s="103"/>
      <c r="U567" s="136" t="e">
        <f ca="1">_xlfn._xlws.FILTER(_xlfn._xlws.FILTER(Table15[],(Table15[System-Owned Portion]&amp;Table15[Was Material Ever Previously Lead?]&amp;Table15[Customer-Owned Portion])=(D567&amp;E567&amp;M567)),{0,0,0,1})</f>
        <v>#NAME?</v>
      </c>
    </row>
    <row r="568" spans="1:21" ht="30" x14ac:dyDescent="0.25">
      <c r="A568" s="102" t="s">
        <v>1395</v>
      </c>
      <c r="B568" s="96" t="s">
        <v>1396</v>
      </c>
      <c r="C568" s="96" t="s">
        <v>1362</v>
      </c>
      <c r="D568" s="104" t="s">
        <v>247</v>
      </c>
      <c r="E568" s="117" t="s">
        <v>81</v>
      </c>
      <c r="F568" s="96" t="s">
        <v>81</v>
      </c>
      <c r="G568" s="114">
        <v>2004</v>
      </c>
      <c r="H568" s="113">
        <v>1</v>
      </c>
      <c r="I568" s="117" t="s">
        <v>245</v>
      </c>
      <c r="J568" s="262"/>
      <c r="K568" s="270"/>
      <c r="L568" s="286"/>
      <c r="M568" s="133" t="s">
        <v>247</v>
      </c>
      <c r="N568" s="114">
        <v>2007</v>
      </c>
      <c r="O568" s="114">
        <v>2007</v>
      </c>
      <c r="P568" s="113">
        <v>0.75</v>
      </c>
      <c r="Q568" s="117" t="s">
        <v>245</v>
      </c>
      <c r="R568" s="96"/>
      <c r="S568" s="97"/>
      <c r="T568" s="103"/>
      <c r="U568" s="136" t="e">
        <f ca="1">_xlfn._xlws.FILTER(_xlfn._xlws.FILTER(Table15[],(Table15[System-Owned Portion]&amp;Table15[Was Material Ever Previously Lead?]&amp;Table15[Customer-Owned Portion])=(D568&amp;E568&amp;M568)),{0,0,0,1})</f>
        <v>#NAME?</v>
      </c>
    </row>
    <row r="569" spans="1:21" ht="30" x14ac:dyDescent="0.25">
      <c r="A569" s="102" t="s">
        <v>1397</v>
      </c>
      <c r="B569" s="96" t="s">
        <v>1398</v>
      </c>
      <c r="C569" s="96" t="s">
        <v>1362</v>
      </c>
      <c r="D569" s="104" t="s">
        <v>247</v>
      </c>
      <c r="E569" s="117" t="s">
        <v>81</v>
      </c>
      <c r="F569" s="96" t="s">
        <v>81</v>
      </c>
      <c r="G569" s="114">
        <v>2004</v>
      </c>
      <c r="H569" s="113">
        <v>1</v>
      </c>
      <c r="I569" s="117" t="s">
        <v>245</v>
      </c>
      <c r="J569" s="262"/>
      <c r="K569" s="270"/>
      <c r="L569" s="286"/>
      <c r="M569" s="133" t="s">
        <v>247</v>
      </c>
      <c r="N569" s="114">
        <v>2007</v>
      </c>
      <c r="O569" s="114">
        <v>2007</v>
      </c>
      <c r="P569" s="113">
        <v>0.75</v>
      </c>
      <c r="Q569" s="117" t="s">
        <v>245</v>
      </c>
      <c r="R569" s="96"/>
      <c r="S569" s="97"/>
      <c r="T569" s="103"/>
      <c r="U569" s="136" t="e">
        <f ca="1">_xlfn._xlws.FILTER(_xlfn._xlws.FILTER(Table15[],(Table15[System-Owned Portion]&amp;Table15[Was Material Ever Previously Lead?]&amp;Table15[Customer-Owned Portion])=(D569&amp;E569&amp;M569)),{0,0,0,1})</f>
        <v>#NAME?</v>
      </c>
    </row>
    <row r="570" spans="1:21" ht="30" x14ac:dyDescent="0.25">
      <c r="A570" s="102" t="s">
        <v>1399</v>
      </c>
      <c r="B570" s="96" t="s">
        <v>1400</v>
      </c>
      <c r="C570" s="96" t="s">
        <v>1362</v>
      </c>
      <c r="D570" s="104" t="s">
        <v>247</v>
      </c>
      <c r="E570" s="117" t="s">
        <v>81</v>
      </c>
      <c r="F570" s="96" t="s">
        <v>81</v>
      </c>
      <c r="G570" s="114">
        <v>2004</v>
      </c>
      <c r="H570" s="113">
        <v>1</v>
      </c>
      <c r="I570" s="117" t="s">
        <v>245</v>
      </c>
      <c r="J570" s="262"/>
      <c r="K570" s="270"/>
      <c r="L570" s="286"/>
      <c r="M570" s="133" t="s">
        <v>247</v>
      </c>
      <c r="N570" s="114">
        <v>2007</v>
      </c>
      <c r="O570" s="114">
        <v>2007</v>
      </c>
      <c r="P570" s="113">
        <v>0.75</v>
      </c>
      <c r="Q570" s="117" t="s">
        <v>245</v>
      </c>
      <c r="R570" s="96"/>
      <c r="S570" s="97"/>
      <c r="T570" s="103"/>
      <c r="U570" s="136" t="e">
        <f ca="1">_xlfn._xlws.FILTER(_xlfn._xlws.FILTER(Table15[],(Table15[System-Owned Portion]&amp;Table15[Was Material Ever Previously Lead?]&amp;Table15[Customer-Owned Portion])=(D570&amp;E570&amp;M570)),{0,0,0,1})</f>
        <v>#NAME?</v>
      </c>
    </row>
    <row r="571" spans="1:21" ht="30" x14ac:dyDescent="0.25">
      <c r="A571" s="102" t="s">
        <v>1401</v>
      </c>
      <c r="B571" s="96" t="s">
        <v>1402</v>
      </c>
      <c r="C571" s="96" t="s">
        <v>1362</v>
      </c>
      <c r="D571" s="104" t="s">
        <v>247</v>
      </c>
      <c r="E571" s="117" t="s">
        <v>81</v>
      </c>
      <c r="F571" s="96" t="s">
        <v>81</v>
      </c>
      <c r="G571" s="114">
        <v>2004</v>
      </c>
      <c r="H571" s="113">
        <v>1</v>
      </c>
      <c r="I571" s="117" t="s">
        <v>245</v>
      </c>
      <c r="J571" s="262"/>
      <c r="K571" s="270"/>
      <c r="L571" s="286"/>
      <c r="M571" s="133" t="s">
        <v>247</v>
      </c>
      <c r="N571" s="114">
        <v>2011</v>
      </c>
      <c r="O571" s="114">
        <v>2011</v>
      </c>
      <c r="P571" s="113">
        <v>0.75</v>
      </c>
      <c r="Q571" s="117" t="s">
        <v>245</v>
      </c>
      <c r="R571" s="96"/>
      <c r="S571" s="97"/>
      <c r="T571" s="103"/>
      <c r="U571" s="136" t="e">
        <f ca="1">_xlfn._xlws.FILTER(_xlfn._xlws.FILTER(Table15[],(Table15[System-Owned Portion]&amp;Table15[Was Material Ever Previously Lead?]&amp;Table15[Customer-Owned Portion])=(D571&amp;E571&amp;M571)),{0,0,0,1})</f>
        <v>#NAME?</v>
      </c>
    </row>
    <row r="572" spans="1:21" ht="30" x14ac:dyDescent="0.25">
      <c r="A572" s="102" t="s">
        <v>1403</v>
      </c>
      <c r="B572" s="96" t="s">
        <v>1404</v>
      </c>
      <c r="C572" s="96" t="s">
        <v>1362</v>
      </c>
      <c r="D572" s="104" t="s">
        <v>247</v>
      </c>
      <c r="E572" s="117" t="s">
        <v>81</v>
      </c>
      <c r="F572" s="96" t="s">
        <v>81</v>
      </c>
      <c r="G572" s="114">
        <v>2004</v>
      </c>
      <c r="H572" s="113">
        <v>1</v>
      </c>
      <c r="I572" s="117" t="s">
        <v>245</v>
      </c>
      <c r="J572" s="262"/>
      <c r="K572" s="270"/>
      <c r="L572" s="286"/>
      <c r="M572" s="133" t="s">
        <v>247</v>
      </c>
      <c r="N572" s="114">
        <v>2012</v>
      </c>
      <c r="O572" s="114">
        <v>2012</v>
      </c>
      <c r="P572" s="113">
        <v>0.75</v>
      </c>
      <c r="Q572" s="117" t="s">
        <v>245</v>
      </c>
      <c r="R572" s="96"/>
      <c r="S572" s="97"/>
      <c r="T572" s="103"/>
      <c r="U572" s="136" t="e">
        <f ca="1">_xlfn._xlws.FILTER(_xlfn._xlws.FILTER(Table15[],(Table15[System-Owned Portion]&amp;Table15[Was Material Ever Previously Lead?]&amp;Table15[Customer-Owned Portion])=(D572&amp;E572&amp;M572)),{0,0,0,1})</f>
        <v>#NAME?</v>
      </c>
    </row>
    <row r="573" spans="1:21" ht="30" x14ac:dyDescent="0.25">
      <c r="A573" s="102" t="s">
        <v>1405</v>
      </c>
      <c r="B573" s="96" t="s">
        <v>1406</v>
      </c>
      <c r="C573" s="96" t="s">
        <v>1362</v>
      </c>
      <c r="D573" s="104" t="s">
        <v>247</v>
      </c>
      <c r="E573" s="117" t="s">
        <v>81</v>
      </c>
      <c r="F573" s="96" t="s">
        <v>81</v>
      </c>
      <c r="G573" s="114">
        <v>2004</v>
      </c>
      <c r="H573" s="113">
        <v>0.75</v>
      </c>
      <c r="I573" s="117" t="s">
        <v>245</v>
      </c>
      <c r="J573" s="262"/>
      <c r="K573" s="270"/>
      <c r="L573" s="286"/>
      <c r="M573" s="133" t="s">
        <v>247</v>
      </c>
      <c r="N573" s="114">
        <v>2012</v>
      </c>
      <c r="O573" s="114">
        <v>2012</v>
      </c>
      <c r="P573" s="113">
        <v>0.75</v>
      </c>
      <c r="Q573" s="117" t="s">
        <v>245</v>
      </c>
      <c r="R573" s="96"/>
      <c r="S573" s="97"/>
      <c r="T573" s="103"/>
      <c r="U573" s="136" t="e">
        <f ca="1">_xlfn._xlws.FILTER(_xlfn._xlws.FILTER(Table15[],(Table15[System-Owned Portion]&amp;Table15[Was Material Ever Previously Lead?]&amp;Table15[Customer-Owned Portion])=(D573&amp;E573&amp;M573)),{0,0,0,1})</f>
        <v>#NAME?</v>
      </c>
    </row>
    <row r="574" spans="1:21" ht="30" x14ac:dyDescent="0.25">
      <c r="A574" s="102" t="s">
        <v>1407</v>
      </c>
      <c r="B574" s="96" t="s">
        <v>1408</v>
      </c>
      <c r="C574" s="96" t="s">
        <v>1362</v>
      </c>
      <c r="D574" s="104" t="s">
        <v>247</v>
      </c>
      <c r="E574" s="117" t="s">
        <v>81</v>
      </c>
      <c r="F574" s="96" t="s">
        <v>81</v>
      </c>
      <c r="G574" s="114">
        <v>2004</v>
      </c>
      <c r="H574" s="113">
        <v>1</v>
      </c>
      <c r="I574" s="117" t="s">
        <v>245</v>
      </c>
      <c r="J574" s="262"/>
      <c r="K574" s="270"/>
      <c r="L574" s="286"/>
      <c r="M574" s="133" t="s">
        <v>247</v>
      </c>
      <c r="N574" s="114">
        <v>2012</v>
      </c>
      <c r="O574" s="114">
        <v>2012</v>
      </c>
      <c r="P574" s="113">
        <v>0.75</v>
      </c>
      <c r="Q574" s="117" t="s">
        <v>245</v>
      </c>
      <c r="R574" s="96"/>
      <c r="S574" s="97"/>
      <c r="T574" s="103"/>
      <c r="U574" s="136" t="e">
        <f ca="1">_xlfn._xlws.FILTER(_xlfn._xlws.FILTER(Table15[],(Table15[System-Owned Portion]&amp;Table15[Was Material Ever Previously Lead?]&amp;Table15[Customer-Owned Portion])=(D574&amp;E574&amp;M574)),{0,0,0,1})</f>
        <v>#NAME?</v>
      </c>
    </row>
    <row r="575" spans="1:21" ht="30" x14ac:dyDescent="0.25">
      <c r="A575" s="102" t="s">
        <v>1409</v>
      </c>
      <c r="B575" s="96" t="s">
        <v>1410</v>
      </c>
      <c r="C575" s="96" t="s">
        <v>1362</v>
      </c>
      <c r="D575" s="104" t="s">
        <v>247</v>
      </c>
      <c r="E575" s="117" t="s">
        <v>81</v>
      </c>
      <c r="F575" s="96" t="s">
        <v>81</v>
      </c>
      <c r="G575" s="114">
        <v>2004</v>
      </c>
      <c r="H575" s="113">
        <v>1</v>
      </c>
      <c r="I575" s="117" t="s">
        <v>245</v>
      </c>
      <c r="J575" s="262"/>
      <c r="K575" s="270"/>
      <c r="L575" s="286"/>
      <c r="M575" s="133" t="s">
        <v>247</v>
      </c>
      <c r="N575" s="114">
        <v>2012</v>
      </c>
      <c r="O575" s="114">
        <v>2012</v>
      </c>
      <c r="P575" s="113">
        <v>0.75</v>
      </c>
      <c r="Q575" s="117" t="s">
        <v>245</v>
      </c>
      <c r="R575" s="96"/>
      <c r="S575" s="97"/>
      <c r="T575" s="103"/>
      <c r="U575" s="136" t="e">
        <f ca="1">_xlfn._xlws.FILTER(_xlfn._xlws.FILTER(Table15[],(Table15[System-Owned Portion]&amp;Table15[Was Material Ever Previously Lead?]&amp;Table15[Customer-Owned Portion])=(D575&amp;E575&amp;M575)),{0,0,0,1})</f>
        <v>#NAME?</v>
      </c>
    </row>
    <row r="576" spans="1:21" ht="30" x14ac:dyDescent="0.25">
      <c r="A576" s="102" t="s">
        <v>1411</v>
      </c>
      <c r="B576" s="96" t="s">
        <v>1412</v>
      </c>
      <c r="C576" s="96" t="s">
        <v>1362</v>
      </c>
      <c r="D576" s="104" t="s">
        <v>247</v>
      </c>
      <c r="E576" s="117" t="s">
        <v>81</v>
      </c>
      <c r="F576" s="96" t="s">
        <v>81</v>
      </c>
      <c r="G576" s="114">
        <v>2004</v>
      </c>
      <c r="H576" s="113">
        <v>1</v>
      </c>
      <c r="I576" s="117" t="s">
        <v>245</v>
      </c>
      <c r="J576" s="262"/>
      <c r="K576" s="270"/>
      <c r="L576" s="286"/>
      <c r="M576" s="133" t="s">
        <v>247</v>
      </c>
      <c r="N576" s="114">
        <v>2009</v>
      </c>
      <c r="O576" s="114">
        <v>2009</v>
      </c>
      <c r="P576" s="113">
        <v>0.75</v>
      </c>
      <c r="Q576" s="117" t="s">
        <v>245</v>
      </c>
      <c r="R576" s="96"/>
      <c r="S576" s="97"/>
      <c r="T576" s="103"/>
      <c r="U576" s="136" t="e">
        <f ca="1">_xlfn._xlws.FILTER(_xlfn._xlws.FILTER(Table15[],(Table15[System-Owned Portion]&amp;Table15[Was Material Ever Previously Lead?]&amp;Table15[Customer-Owned Portion])=(D576&amp;E576&amp;M576)),{0,0,0,1})</f>
        <v>#NAME?</v>
      </c>
    </row>
    <row r="577" spans="1:21" ht="30" x14ac:dyDescent="0.25">
      <c r="A577" s="102" t="s">
        <v>1413</v>
      </c>
      <c r="B577" s="96" t="s">
        <v>1414</v>
      </c>
      <c r="C577" s="96" t="s">
        <v>1362</v>
      </c>
      <c r="D577" s="104" t="s">
        <v>247</v>
      </c>
      <c r="E577" s="117" t="s">
        <v>81</v>
      </c>
      <c r="F577" s="96" t="s">
        <v>81</v>
      </c>
      <c r="G577" s="114">
        <v>2004</v>
      </c>
      <c r="H577" s="113">
        <v>1</v>
      </c>
      <c r="I577" s="117" t="s">
        <v>245</v>
      </c>
      <c r="J577" s="262"/>
      <c r="K577" s="270"/>
      <c r="L577" s="286"/>
      <c r="M577" s="133" t="s">
        <v>247</v>
      </c>
      <c r="N577" s="114">
        <v>2010</v>
      </c>
      <c r="O577" s="114">
        <v>2010</v>
      </c>
      <c r="P577" s="113">
        <v>0.75</v>
      </c>
      <c r="Q577" s="117" t="s">
        <v>245</v>
      </c>
      <c r="R577" s="96"/>
      <c r="S577" s="97"/>
      <c r="T577" s="103"/>
      <c r="U577" s="136" t="e">
        <f ca="1">_xlfn._xlws.FILTER(_xlfn._xlws.FILTER(Table15[],(Table15[System-Owned Portion]&amp;Table15[Was Material Ever Previously Lead?]&amp;Table15[Customer-Owned Portion])=(D577&amp;E577&amp;M577)),{0,0,0,1})</f>
        <v>#NAME?</v>
      </c>
    </row>
    <row r="578" spans="1:21" ht="30" x14ac:dyDescent="0.25">
      <c r="A578" s="102" t="s">
        <v>1415</v>
      </c>
      <c r="B578" s="96" t="s">
        <v>1416</v>
      </c>
      <c r="C578" s="96" t="s">
        <v>1362</v>
      </c>
      <c r="D578" s="104" t="s">
        <v>247</v>
      </c>
      <c r="E578" s="117" t="s">
        <v>81</v>
      </c>
      <c r="F578" s="96" t="s">
        <v>81</v>
      </c>
      <c r="G578" s="114">
        <v>2004</v>
      </c>
      <c r="H578" s="113">
        <v>1</v>
      </c>
      <c r="I578" s="117" t="s">
        <v>245</v>
      </c>
      <c r="J578" s="262"/>
      <c r="K578" s="270"/>
      <c r="L578" s="286"/>
      <c r="M578" s="133" t="s">
        <v>247</v>
      </c>
      <c r="N578" s="114">
        <v>2008</v>
      </c>
      <c r="O578" s="114">
        <v>2008</v>
      </c>
      <c r="P578" s="113">
        <v>0.75</v>
      </c>
      <c r="Q578" s="117" t="s">
        <v>245</v>
      </c>
      <c r="R578" s="96"/>
      <c r="S578" s="97"/>
      <c r="T578" s="103"/>
      <c r="U578" s="136" t="e">
        <f ca="1">_xlfn._xlws.FILTER(_xlfn._xlws.FILTER(Table15[],(Table15[System-Owned Portion]&amp;Table15[Was Material Ever Previously Lead?]&amp;Table15[Customer-Owned Portion])=(D578&amp;E578&amp;M578)),{0,0,0,1})</f>
        <v>#NAME?</v>
      </c>
    </row>
    <row r="579" spans="1:21" ht="30" x14ac:dyDescent="0.25">
      <c r="A579" s="102" t="s">
        <v>1417</v>
      </c>
      <c r="B579" s="96" t="s">
        <v>1418</v>
      </c>
      <c r="C579" s="96" t="s">
        <v>1362</v>
      </c>
      <c r="D579" s="104" t="s">
        <v>247</v>
      </c>
      <c r="E579" s="117" t="s">
        <v>81</v>
      </c>
      <c r="F579" s="96" t="s">
        <v>81</v>
      </c>
      <c r="G579" s="114">
        <v>2004</v>
      </c>
      <c r="H579" s="113">
        <v>1</v>
      </c>
      <c r="I579" s="117" t="s">
        <v>245</v>
      </c>
      <c r="J579" s="262"/>
      <c r="K579" s="270"/>
      <c r="L579" s="286"/>
      <c r="M579" s="133" t="s">
        <v>247</v>
      </c>
      <c r="N579" s="114">
        <v>2016</v>
      </c>
      <c r="O579" s="114">
        <v>2016</v>
      </c>
      <c r="P579" s="113">
        <v>0.75</v>
      </c>
      <c r="Q579" s="117" t="s">
        <v>245</v>
      </c>
      <c r="R579" s="96"/>
      <c r="S579" s="97"/>
      <c r="T579" s="103"/>
      <c r="U579" s="136" t="e">
        <f ca="1">_xlfn._xlws.FILTER(_xlfn._xlws.FILTER(Table15[],(Table15[System-Owned Portion]&amp;Table15[Was Material Ever Previously Lead?]&amp;Table15[Customer-Owned Portion])=(D579&amp;E579&amp;M579)),{0,0,0,1})</f>
        <v>#NAME?</v>
      </c>
    </row>
    <row r="580" spans="1:21" ht="30" x14ac:dyDescent="0.25">
      <c r="A580" s="102" t="s">
        <v>1419</v>
      </c>
      <c r="B580" s="96" t="s">
        <v>1420</v>
      </c>
      <c r="C580" s="271" t="s">
        <v>4787</v>
      </c>
      <c r="D580" s="104" t="s">
        <v>247</v>
      </c>
      <c r="E580" s="117" t="s">
        <v>81</v>
      </c>
      <c r="F580" s="96" t="s">
        <v>81</v>
      </c>
      <c r="G580" s="114">
        <v>1995</v>
      </c>
      <c r="H580" s="113">
        <v>4</v>
      </c>
      <c r="I580" s="117" t="s">
        <v>245</v>
      </c>
      <c r="J580" s="262"/>
      <c r="K580" s="270"/>
      <c r="L580" s="286"/>
      <c r="M580" s="133" t="s">
        <v>247</v>
      </c>
      <c r="N580" s="114">
        <v>1996</v>
      </c>
      <c r="O580" s="114">
        <v>1996</v>
      </c>
      <c r="P580" s="113">
        <v>4</v>
      </c>
      <c r="Q580" s="117" t="s">
        <v>245</v>
      </c>
      <c r="R580" s="96"/>
      <c r="S580" s="97"/>
      <c r="T580" s="103"/>
      <c r="U580" s="136" t="e">
        <f ca="1">_xlfn._xlws.FILTER(_xlfn._xlws.FILTER(Table15[],(Table15[System-Owned Portion]&amp;Table15[Was Material Ever Previously Lead?]&amp;Table15[Customer-Owned Portion])=(D580&amp;E580&amp;M580)),{0,0,0,1})</f>
        <v>#NAME?</v>
      </c>
    </row>
    <row r="581" spans="1:21" ht="30" x14ac:dyDescent="0.25">
      <c r="A581" s="102" t="s">
        <v>1421</v>
      </c>
      <c r="B581" s="96" t="s">
        <v>1422</v>
      </c>
      <c r="C581" s="96" t="s">
        <v>1362</v>
      </c>
      <c r="D581" s="104" t="s">
        <v>247</v>
      </c>
      <c r="E581" s="117" t="s">
        <v>81</v>
      </c>
      <c r="F581" s="96" t="s">
        <v>81</v>
      </c>
      <c r="G581" s="114">
        <v>2004</v>
      </c>
      <c r="H581" s="113">
        <v>1</v>
      </c>
      <c r="I581" s="117" t="s">
        <v>245</v>
      </c>
      <c r="J581" s="262"/>
      <c r="K581" s="270"/>
      <c r="L581" s="286"/>
      <c r="M581" s="133" t="s">
        <v>247</v>
      </c>
      <c r="N581" s="114">
        <v>2018</v>
      </c>
      <c r="O581" s="114">
        <v>2018</v>
      </c>
      <c r="P581" s="113">
        <v>0.75</v>
      </c>
      <c r="Q581" s="117" t="s">
        <v>245</v>
      </c>
      <c r="R581" s="96"/>
      <c r="S581" s="97"/>
      <c r="T581" s="103"/>
      <c r="U581" s="136" t="e">
        <f ca="1">_xlfn._xlws.FILTER(_xlfn._xlws.FILTER(Table15[],(Table15[System-Owned Portion]&amp;Table15[Was Material Ever Previously Lead?]&amp;Table15[Customer-Owned Portion])=(D581&amp;E581&amp;M581)),{0,0,0,1})</f>
        <v>#NAME?</v>
      </c>
    </row>
    <row r="582" spans="1:21" ht="30" x14ac:dyDescent="0.25">
      <c r="A582" s="102" t="s">
        <v>1423</v>
      </c>
      <c r="B582" s="96" t="s">
        <v>1424</v>
      </c>
      <c r="C582" s="96" t="s">
        <v>1362</v>
      </c>
      <c r="D582" s="104" t="s">
        <v>247</v>
      </c>
      <c r="E582" s="117" t="s">
        <v>81</v>
      </c>
      <c r="F582" s="96" t="s">
        <v>81</v>
      </c>
      <c r="G582" s="114">
        <v>2004</v>
      </c>
      <c r="H582" s="113">
        <v>1</v>
      </c>
      <c r="I582" s="117" t="s">
        <v>245</v>
      </c>
      <c r="J582" s="262"/>
      <c r="K582" s="270"/>
      <c r="L582" s="286"/>
      <c r="M582" s="133" t="s">
        <v>247</v>
      </c>
      <c r="N582" s="114">
        <v>2018</v>
      </c>
      <c r="O582" s="114">
        <v>2018</v>
      </c>
      <c r="P582" s="113">
        <v>0.75</v>
      </c>
      <c r="Q582" s="117" t="s">
        <v>245</v>
      </c>
      <c r="R582" s="96"/>
      <c r="S582" s="97"/>
      <c r="T582" s="103"/>
      <c r="U582" s="136" t="e">
        <f ca="1">_xlfn._xlws.FILTER(_xlfn._xlws.FILTER(Table15[],(Table15[System-Owned Portion]&amp;Table15[Was Material Ever Previously Lead?]&amp;Table15[Customer-Owned Portion])=(D582&amp;E582&amp;M582)),{0,0,0,1})</f>
        <v>#NAME?</v>
      </c>
    </row>
    <row r="583" spans="1:21" ht="30" x14ac:dyDescent="0.25">
      <c r="A583" s="102" t="s">
        <v>1425</v>
      </c>
      <c r="B583" s="96" t="s">
        <v>1426</v>
      </c>
      <c r="C583" s="96" t="s">
        <v>1362</v>
      </c>
      <c r="D583" s="104" t="s">
        <v>247</v>
      </c>
      <c r="E583" s="117" t="s">
        <v>81</v>
      </c>
      <c r="F583" s="96" t="s">
        <v>81</v>
      </c>
      <c r="G583" s="114">
        <v>2004</v>
      </c>
      <c r="H583" s="113">
        <v>1</v>
      </c>
      <c r="I583" s="117" t="s">
        <v>245</v>
      </c>
      <c r="J583" s="262"/>
      <c r="K583" s="270"/>
      <c r="L583" s="286"/>
      <c r="M583" s="133" t="s">
        <v>247</v>
      </c>
      <c r="N583" s="114">
        <v>2018</v>
      </c>
      <c r="O583" s="114">
        <v>2018</v>
      </c>
      <c r="P583" s="113">
        <v>0.75</v>
      </c>
      <c r="Q583" s="117" t="s">
        <v>245</v>
      </c>
      <c r="R583" s="96"/>
      <c r="S583" s="97"/>
      <c r="T583" s="103"/>
      <c r="U583" s="136" t="e">
        <f ca="1">_xlfn._xlws.FILTER(_xlfn._xlws.FILTER(Table15[],(Table15[System-Owned Portion]&amp;Table15[Was Material Ever Previously Lead?]&amp;Table15[Customer-Owned Portion])=(D583&amp;E583&amp;M583)),{0,0,0,1})</f>
        <v>#NAME?</v>
      </c>
    </row>
    <row r="584" spans="1:21" ht="30" x14ac:dyDescent="0.25">
      <c r="A584" s="102" t="s">
        <v>1427</v>
      </c>
      <c r="B584" s="96" t="s">
        <v>1428</v>
      </c>
      <c r="C584" s="96" t="s">
        <v>1362</v>
      </c>
      <c r="D584" s="104" t="s">
        <v>247</v>
      </c>
      <c r="E584" s="117" t="s">
        <v>81</v>
      </c>
      <c r="F584" s="96" t="s">
        <v>81</v>
      </c>
      <c r="G584" s="114">
        <v>2004</v>
      </c>
      <c r="H584" s="113">
        <v>1</v>
      </c>
      <c r="I584" s="117" t="s">
        <v>245</v>
      </c>
      <c r="J584" s="262"/>
      <c r="K584" s="270"/>
      <c r="L584" s="286"/>
      <c r="M584" s="133" t="s">
        <v>247</v>
      </c>
      <c r="N584" s="114">
        <v>2017</v>
      </c>
      <c r="O584" s="114">
        <v>2017</v>
      </c>
      <c r="P584" s="113">
        <v>0.75</v>
      </c>
      <c r="Q584" s="117" t="s">
        <v>245</v>
      </c>
      <c r="R584" s="96"/>
      <c r="S584" s="97"/>
      <c r="T584" s="103"/>
      <c r="U584" s="136" t="e">
        <f ca="1">_xlfn._xlws.FILTER(_xlfn._xlws.FILTER(Table15[],(Table15[System-Owned Portion]&amp;Table15[Was Material Ever Previously Lead?]&amp;Table15[Customer-Owned Portion])=(D584&amp;E584&amp;M584)),{0,0,0,1})</f>
        <v>#NAME?</v>
      </c>
    </row>
    <row r="585" spans="1:21" ht="30" x14ac:dyDescent="0.25">
      <c r="A585" s="102" t="s">
        <v>1429</v>
      </c>
      <c r="B585" s="96" t="s">
        <v>1430</v>
      </c>
      <c r="C585" s="96" t="s">
        <v>1362</v>
      </c>
      <c r="D585" s="104" t="s">
        <v>247</v>
      </c>
      <c r="E585" s="117" t="s">
        <v>81</v>
      </c>
      <c r="F585" s="96" t="s">
        <v>81</v>
      </c>
      <c r="G585" s="114">
        <v>2004</v>
      </c>
      <c r="H585" s="113">
        <v>1</v>
      </c>
      <c r="I585" s="117" t="s">
        <v>245</v>
      </c>
      <c r="J585" s="262"/>
      <c r="K585" s="270"/>
      <c r="L585" s="286"/>
      <c r="M585" s="133" t="s">
        <v>247</v>
      </c>
      <c r="N585" s="114">
        <v>2018</v>
      </c>
      <c r="O585" s="114">
        <v>2018</v>
      </c>
      <c r="P585" s="113">
        <v>0.75</v>
      </c>
      <c r="Q585" s="117" t="s">
        <v>245</v>
      </c>
      <c r="R585" s="96"/>
      <c r="S585" s="97"/>
      <c r="T585" s="103"/>
      <c r="U585" s="136" t="e">
        <f ca="1">_xlfn._xlws.FILTER(_xlfn._xlws.FILTER(Table15[],(Table15[System-Owned Portion]&amp;Table15[Was Material Ever Previously Lead?]&amp;Table15[Customer-Owned Portion])=(D585&amp;E585&amp;M585)),{0,0,0,1})</f>
        <v>#NAME?</v>
      </c>
    </row>
    <row r="586" spans="1:21" ht="30" x14ac:dyDescent="0.25">
      <c r="A586" s="102" t="s">
        <v>1431</v>
      </c>
      <c r="B586" s="96" t="s">
        <v>1432</v>
      </c>
      <c r="C586" s="96" t="s">
        <v>1362</v>
      </c>
      <c r="D586" s="104" t="s">
        <v>247</v>
      </c>
      <c r="E586" s="117" t="s">
        <v>81</v>
      </c>
      <c r="F586" s="96" t="s">
        <v>81</v>
      </c>
      <c r="G586" s="114">
        <v>2004</v>
      </c>
      <c r="H586" s="113">
        <v>1</v>
      </c>
      <c r="I586" s="117" t="s">
        <v>245</v>
      </c>
      <c r="J586" s="262"/>
      <c r="K586" s="270"/>
      <c r="L586" s="286"/>
      <c r="M586" s="133" t="s">
        <v>247</v>
      </c>
      <c r="N586" s="114">
        <v>2018</v>
      </c>
      <c r="O586" s="114">
        <v>2018</v>
      </c>
      <c r="P586" s="113">
        <v>0.75</v>
      </c>
      <c r="Q586" s="117" t="s">
        <v>245</v>
      </c>
      <c r="R586" s="96"/>
      <c r="S586" s="97"/>
      <c r="T586" s="103"/>
      <c r="U586" s="136" t="e">
        <f ca="1">_xlfn._xlws.FILTER(_xlfn._xlws.FILTER(Table15[],(Table15[System-Owned Portion]&amp;Table15[Was Material Ever Previously Lead?]&amp;Table15[Customer-Owned Portion])=(D586&amp;E586&amp;M586)),{0,0,0,1})</f>
        <v>#NAME?</v>
      </c>
    </row>
    <row r="587" spans="1:21" ht="30" x14ac:dyDescent="0.25">
      <c r="A587" s="102" t="s">
        <v>1433</v>
      </c>
      <c r="B587" s="96" t="s">
        <v>1434</v>
      </c>
      <c r="C587" s="96" t="s">
        <v>1362</v>
      </c>
      <c r="D587" s="104" t="s">
        <v>247</v>
      </c>
      <c r="E587" s="117" t="s">
        <v>81</v>
      </c>
      <c r="F587" s="96" t="s">
        <v>81</v>
      </c>
      <c r="G587" s="114">
        <v>2004</v>
      </c>
      <c r="H587" s="113">
        <v>1</v>
      </c>
      <c r="I587" s="117" t="s">
        <v>245</v>
      </c>
      <c r="J587" s="262"/>
      <c r="K587" s="270"/>
      <c r="L587" s="286"/>
      <c r="M587" s="133" t="s">
        <v>247</v>
      </c>
      <c r="N587" s="114">
        <v>2018</v>
      </c>
      <c r="O587" s="114">
        <v>2018</v>
      </c>
      <c r="P587" s="113">
        <v>0.75</v>
      </c>
      <c r="Q587" s="117" t="s">
        <v>245</v>
      </c>
      <c r="R587" s="96"/>
      <c r="S587" s="97"/>
      <c r="T587" s="103"/>
      <c r="U587" s="136" t="e">
        <f ca="1">_xlfn._xlws.FILTER(_xlfn._xlws.FILTER(Table15[],(Table15[System-Owned Portion]&amp;Table15[Was Material Ever Previously Lead?]&amp;Table15[Customer-Owned Portion])=(D587&amp;E587&amp;M587)),{0,0,0,1})</f>
        <v>#NAME?</v>
      </c>
    </row>
    <row r="588" spans="1:21" ht="30" x14ac:dyDescent="0.25">
      <c r="A588" s="102" t="s">
        <v>1435</v>
      </c>
      <c r="B588" s="96" t="s">
        <v>1436</v>
      </c>
      <c r="C588" s="96" t="s">
        <v>1362</v>
      </c>
      <c r="D588" s="104" t="s">
        <v>247</v>
      </c>
      <c r="E588" s="117" t="s">
        <v>81</v>
      </c>
      <c r="F588" s="96" t="s">
        <v>81</v>
      </c>
      <c r="G588" s="114">
        <v>2004</v>
      </c>
      <c r="H588" s="113">
        <v>1</v>
      </c>
      <c r="I588" s="117" t="s">
        <v>245</v>
      </c>
      <c r="J588" s="262"/>
      <c r="K588" s="270"/>
      <c r="L588" s="286"/>
      <c r="M588" s="133" t="s">
        <v>247</v>
      </c>
      <c r="N588" s="114">
        <v>2018</v>
      </c>
      <c r="O588" s="114">
        <v>2018</v>
      </c>
      <c r="P588" s="113">
        <v>0.75</v>
      </c>
      <c r="Q588" s="117" t="s">
        <v>245</v>
      </c>
      <c r="R588" s="96"/>
      <c r="S588" s="97"/>
      <c r="T588" s="103"/>
      <c r="U588" s="136" t="e">
        <f ca="1">_xlfn._xlws.FILTER(_xlfn._xlws.FILTER(Table15[],(Table15[System-Owned Portion]&amp;Table15[Was Material Ever Previously Lead?]&amp;Table15[Customer-Owned Portion])=(D588&amp;E588&amp;M588)),{0,0,0,1})</f>
        <v>#NAME?</v>
      </c>
    </row>
    <row r="589" spans="1:21" ht="30" x14ac:dyDescent="0.25">
      <c r="A589" s="102" t="s">
        <v>1437</v>
      </c>
      <c r="B589" s="96" t="s">
        <v>1438</v>
      </c>
      <c r="C589" s="96" t="s">
        <v>1362</v>
      </c>
      <c r="D589" s="104" t="s">
        <v>247</v>
      </c>
      <c r="E589" s="117" t="s">
        <v>81</v>
      </c>
      <c r="F589" s="96" t="s">
        <v>81</v>
      </c>
      <c r="G589" s="114">
        <v>2004</v>
      </c>
      <c r="H589" s="113">
        <v>1</v>
      </c>
      <c r="I589" s="117" t="s">
        <v>245</v>
      </c>
      <c r="J589" s="262"/>
      <c r="K589" s="270"/>
      <c r="L589" s="286"/>
      <c r="M589" s="133" t="s">
        <v>247</v>
      </c>
      <c r="N589" s="114">
        <v>2017</v>
      </c>
      <c r="O589" s="114">
        <v>2017</v>
      </c>
      <c r="P589" s="113">
        <v>0.75</v>
      </c>
      <c r="Q589" s="117" t="s">
        <v>245</v>
      </c>
      <c r="R589" s="96"/>
      <c r="S589" s="97"/>
      <c r="T589" s="103"/>
      <c r="U589" s="136" t="e">
        <f ca="1">_xlfn._xlws.FILTER(_xlfn._xlws.FILTER(Table15[],(Table15[System-Owned Portion]&amp;Table15[Was Material Ever Previously Lead?]&amp;Table15[Customer-Owned Portion])=(D589&amp;E589&amp;M589)),{0,0,0,1})</f>
        <v>#NAME?</v>
      </c>
    </row>
    <row r="590" spans="1:21" ht="30" x14ac:dyDescent="0.25">
      <c r="A590" s="102" t="s">
        <v>1439</v>
      </c>
      <c r="B590" s="96" t="s">
        <v>1440</v>
      </c>
      <c r="C590" s="96" t="s">
        <v>1362</v>
      </c>
      <c r="D590" s="104" t="s">
        <v>247</v>
      </c>
      <c r="E590" s="117" t="s">
        <v>81</v>
      </c>
      <c r="F590" s="96" t="s">
        <v>81</v>
      </c>
      <c r="G590" s="114">
        <v>2004</v>
      </c>
      <c r="H590" s="113">
        <v>1</v>
      </c>
      <c r="I590" s="117" t="s">
        <v>245</v>
      </c>
      <c r="J590" s="262"/>
      <c r="K590" s="270"/>
      <c r="L590" s="286"/>
      <c r="M590" s="133" t="s">
        <v>247</v>
      </c>
      <c r="N590" s="114">
        <v>2018</v>
      </c>
      <c r="O590" s="114">
        <v>2018</v>
      </c>
      <c r="P590" s="113">
        <v>0.75</v>
      </c>
      <c r="Q590" s="117" t="s">
        <v>245</v>
      </c>
      <c r="R590" s="96"/>
      <c r="S590" s="97"/>
      <c r="T590" s="103"/>
      <c r="U590" s="136" t="e">
        <f ca="1">_xlfn._xlws.FILTER(_xlfn._xlws.FILTER(Table15[],(Table15[System-Owned Portion]&amp;Table15[Was Material Ever Previously Lead?]&amp;Table15[Customer-Owned Portion])=(D590&amp;E590&amp;M590)),{0,0,0,1})</f>
        <v>#NAME?</v>
      </c>
    </row>
    <row r="591" spans="1:21" ht="30" x14ac:dyDescent="0.25">
      <c r="A591" s="102" t="s">
        <v>1441</v>
      </c>
      <c r="B591" s="96" t="s">
        <v>1442</v>
      </c>
      <c r="C591" s="96" t="s">
        <v>1362</v>
      </c>
      <c r="D591" s="104" t="s">
        <v>247</v>
      </c>
      <c r="E591" s="117" t="s">
        <v>81</v>
      </c>
      <c r="F591" s="96" t="s">
        <v>81</v>
      </c>
      <c r="G591" s="114">
        <v>2004</v>
      </c>
      <c r="H591" s="113">
        <v>1</v>
      </c>
      <c r="I591" s="117" t="s">
        <v>245</v>
      </c>
      <c r="J591" s="262"/>
      <c r="K591" s="270"/>
      <c r="L591" s="286"/>
      <c r="M591" s="133" t="s">
        <v>247</v>
      </c>
      <c r="N591" s="114">
        <v>2015</v>
      </c>
      <c r="O591" s="114">
        <v>2015</v>
      </c>
      <c r="P591" s="113">
        <v>0.75</v>
      </c>
      <c r="Q591" s="117" t="s">
        <v>245</v>
      </c>
      <c r="R591" s="96"/>
      <c r="S591" s="97"/>
      <c r="T591" s="103"/>
      <c r="U591" s="136" t="e">
        <f ca="1">_xlfn._xlws.FILTER(_xlfn._xlws.FILTER(Table15[],(Table15[System-Owned Portion]&amp;Table15[Was Material Ever Previously Lead?]&amp;Table15[Customer-Owned Portion])=(D591&amp;E591&amp;M591)),{0,0,0,1})</f>
        <v>#NAME?</v>
      </c>
    </row>
    <row r="592" spans="1:21" ht="30" x14ac:dyDescent="0.25">
      <c r="A592" s="102" t="s">
        <v>1443</v>
      </c>
      <c r="B592" s="96" t="s">
        <v>1444</v>
      </c>
      <c r="C592" s="96" t="s">
        <v>1362</v>
      </c>
      <c r="D592" s="104" t="s">
        <v>247</v>
      </c>
      <c r="E592" s="117" t="s">
        <v>81</v>
      </c>
      <c r="F592" s="96" t="s">
        <v>81</v>
      </c>
      <c r="G592" s="114">
        <v>2004</v>
      </c>
      <c r="H592" s="113">
        <v>1</v>
      </c>
      <c r="I592" s="117" t="s">
        <v>245</v>
      </c>
      <c r="J592" s="262"/>
      <c r="K592" s="270"/>
      <c r="L592" s="286"/>
      <c r="M592" s="133" t="s">
        <v>247</v>
      </c>
      <c r="N592" s="114">
        <v>2014</v>
      </c>
      <c r="O592" s="114">
        <v>2014</v>
      </c>
      <c r="P592" s="113">
        <v>0.75</v>
      </c>
      <c r="Q592" s="117" t="s">
        <v>245</v>
      </c>
      <c r="R592" s="96"/>
      <c r="S592" s="97"/>
      <c r="T592" s="103"/>
      <c r="U592" s="136" t="e">
        <f ca="1">_xlfn._xlws.FILTER(_xlfn._xlws.FILTER(Table15[],(Table15[System-Owned Portion]&amp;Table15[Was Material Ever Previously Lead?]&amp;Table15[Customer-Owned Portion])=(D592&amp;E592&amp;M592)),{0,0,0,1})</f>
        <v>#NAME?</v>
      </c>
    </row>
    <row r="593" spans="1:21" ht="30" x14ac:dyDescent="0.25">
      <c r="A593" s="102" t="s">
        <v>1445</v>
      </c>
      <c r="B593" s="96" t="s">
        <v>1446</v>
      </c>
      <c r="C593" s="96" t="s">
        <v>1362</v>
      </c>
      <c r="D593" s="104" t="s">
        <v>247</v>
      </c>
      <c r="E593" s="117" t="s">
        <v>81</v>
      </c>
      <c r="F593" s="96" t="s">
        <v>81</v>
      </c>
      <c r="G593" s="114">
        <v>2004</v>
      </c>
      <c r="H593" s="113">
        <v>1</v>
      </c>
      <c r="I593" s="117" t="s">
        <v>245</v>
      </c>
      <c r="J593" s="262"/>
      <c r="K593" s="270"/>
      <c r="L593" s="286"/>
      <c r="M593" s="133" t="s">
        <v>247</v>
      </c>
      <c r="N593" s="114">
        <v>2016</v>
      </c>
      <c r="O593" s="114">
        <v>2016</v>
      </c>
      <c r="P593" s="113">
        <v>0.75</v>
      </c>
      <c r="Q593" s="117" t="s">
        <v>245</v>
      </c>
      <c r="R593" s="96"/>
      <c r="S593" s="97"/>
      <c r="T593" s="103"/>
      <c r="U593" s="136" t="e">
        <f ca="1">_xlfn._xlws.FILTER(_xlfn._xlws.FILTER(Table15[],(Table15[System-Owned Portion]&amp;Table15[Was Material Ever Previously Lead?]&amp;Table15[Customer-Owned Portion])=(D593&amp;E593&amp;M593)),{0,0,0,1})</f>
        <v>#NAME?</v>
      </c>
    </row>
    <row r="594" spans="1:21" ht="30" x14ac:dyDescent="0.25">
      <c r="A594" s="102" t="s">
        <v>1447</v>
      </c>
      <c r="B594" s="96" t="s">
        <v>1448</v>
      </c>
      <c r="C594" s="96" t="s">
        <v>1362</v>
      </c>
      <c r="D594" s="104" t="s">
        <v>247</v>
      </c>
      <c r="E594" s="117" t="s">
        <v>81</v>
      </c>
      <c r="F594" s="96" t="s">
        <v>81</v>
      </c>
      <c r="G594" s="114">
        <v>2004</v>
      </c>
      <c r="H594" s="113">
        <v>1</v>
      </c>
      <c r="I594" s="117" t="s">
        <v>245</v>
      </c>
      <c r="J594" s="262"/>
      <c r="K594" s="270"/>
      <c r="L594" s="286"/>
      <c r="M594" s="133" t="s">
        <v>247</v>
      </c>
      <c r="N594" s="114">
        <v>2015</v>
      </c>
      <c r="O594" s="114">
        <v>2015</v>
      </c>
      <c r="P594" s="113">
        <v>0.75</v>
      </c>
      <c r="Q594" s="117" t="s">
        <v>245</v>
      </c>
      <c r="R594" s="96"/>
      <c r="S594" s="97"/>
      <c r="T594" s="103"/>
      <c r="U594" s="136" t="e">
        <f ca="1">_xlfn._xlws.FILTER(_xlfn._xlws.FILTER(Table15[],(Table15[System-Owned Portion]&amp;Table15[Was Material Ever Previously Lead?]&amp;Table15[Customer-Owned Portion])=(D594&amp;E594&amp;M594)),{0,0,0,1})</f>
        <v>#NAME?</v>
      </c>
    </row>
    <row r="595" spans="1:21" ht="30" x14ac:dyDescent="0.25">
      <c r="A595" s="102" t="s">
        <v>1449</v>
      </c>
      <c r="B595" s="96" t="s">
        <v>1450</v>
      </c>
      <c r="C595" s="96" t="s">
        <v>1362</v>
      </c>
      <c r="D595" s="104" t="s">
        <v>247</v>
      </c>
      <c r="E595" s="117" t="s">
        <v>81</v>
      </c>
      <c r="F595" s="96" t="s">
        <v>81</v>
      </c>
      <c r="G595" s="114">
        <v>2004</v>
      </c>
      <c r="H595" s="113">
        <v>1</v>
      </c>
      <c r="I595" s="117" t="s">
        <v>245</v>
      </c>
      <c r="J595" s="262"/>
      <c r="K595" s="270"/>
      <c r="L595" s="286"/>
      <c r="M595" s="133" t="s">
        <v>247</v>
      </c>
      <c r="N595" s="114">
        <v>2015</v>
      </c>
      <c r="O595" s="114">
        <v>2015</v>
      </c>
      <c r="P595" s="113">
        <v>0.75</v>
      </c>
      <c r="Q595" s="117" t="s">
        <v>245</v>
      </c>
      <c r="R595" s="96"/>
      <c r="S595" s="97"/>
      <c r="T595" s="103"/>
      <c r="U595" s="136" t="e">
        <f ca="1">_xlfn._xlws.FILTER(_xlfn._xlws.FILTER(Table15[],(Table15[System-Owned Portion]&amp;Table15[Was Material Ever Previously Lead?]&amp;Table15[Customer-Owned Portion])=(D595&amp;E595&amp;M595)),{0,0,0,1})</f>
        <v>#NAME?</v>
      </c>
    </row>
    <row r="596" spans="1:21" ht="30" x14ac:dyDescent="0.25">
      <c r="A596" s="102" t="s">
        <v>1451</v>
      </c>
      <c r="B596" s="96" t="s">
        <v>1452</v>
      </c>
      <c r="C596" s="96" t="s">
        <v>1362</v>
      </c>
      <c r="D596" s="104" t="s">
        <v>247</v>
      </c>
      <c r="E596" s="117" t="s">
        <v>81</v>
      </c>
      <c r="F596" s="96" t="s">
        <v>81</v>
      </c>
      <c r="G596" s="114">
        <v>2004</v>
      </c>
      <c r="H596" s="113">
        <v>1</v>
      </c>
      <c r="I596" s="117" t="s">
        <v>245</v>
      </c>
      <c r="J596" s="262"/>
      <c r="K596" s="270"/>
      <c r="L596" s="286"/>
      <c r="M596" s="133" t="s">
        <v>247</v>
      </c>
      <c r="N596" s="114">
        <v>2016</v>
      </c>
      <c r="O596" s="114">
        <v>2016</v>
      </c>
      <c r="P596" s="113">
        <v>0.75</v>
      </c>
      <c r="Q596" s="117" t="s">
        <v>245</v>
      </c>
      <c r="R596" s="96"/>
      <c r="S596" s="97"/>
      <c r="T596" s="103"/>
      <c r="U596" s="136" t="e">
        <f ca="1">_xlfn._xlws.FILTER(_xlfn._xlws.FILTER(Table15[],(Table15[System-Owned Portion]&amp;Table15[Was Material Ever Previously Lead?]&amp;Table15[Customer-Owned Portion])=(D596&amp;E596&amp;M596)),{0,0,0,1})</f>
        <v>#NAME?</v>
      </c>
    </row>
    <row r="597" spans="1:21" ht="30" x14ac:dyDescent="0.25">
      <c r="A597" s="102" t="s">
        <v>1453</v>
      </c>
      <c r="B597" s="96" t="s">
        <v>1454</v>
      </c>
      <c r="C597" s="96" t="s">
        <v>1362</v>
      </c>
      <c r="D597" s="104" t="s">
        <v>247</v>
      </c>
      <c r="E597" s="117" t="s">
        <v>81</v>
      </c>
      <c r="F597" s="96" t="s">
        <v>81</v>
      </c>
      <c r="G597" s="114">
        <v>2004</v>
      </c>
      <c r="H597" s="113">
        <v>1</v>
      </c>
      <c r="I597" s="117" t="s">
        <v>245</v>
      </c>
      <c r="J597" s="262"/>
      <c r="K597" s="270"/>
      <c r="L597" s="286"/>
      <c r="M597" s="133" t="s">
        <v>247</v>
      </c>
      <c r="N597" s="114">
        <v>2016</v>
      </c>
      <c r="O597" s="114">
        <v>2016</v>
      </c>
      <c r="P597" s="113">
        <v>0.75</v>
      </c>
      <c r="Q597" s="117" t="s">
        <v>245</v>
      </c>
      <c r="R597" s="96"/>
      <c r="S597" s="97"/>
      <c r="T597" s="103"/>
      <c r="U597" s="136" t="e">
        <f ca="1">_xlfn._xlws.FILTER(_xlfn._xlws.FILTER(Table15[],(Table15[System-Owned Portion]&amp;Table15[Was Material Ever Previously Lead?]&amp;Table15[Customer-Owned Portion])=(D597&amp;E597&amp;M597)),{0,0,0,1})</f>
        <v>#NAME?</v>
      </c>
    </row>
    <row r="598" spans="1:21" ht="30" x14ac:dyDescent="0.25">
      <c r="A598" s="102" t="s">
        <v>1455</v>
      </c>
      <c r="B598" s="96" t="s">
        <v>1456</v>
      </c>
      <c r="C598" s="96" t="s">
        <v>1362</v>
      </c>
      <c r="D598" s="104" t="s">
        <v>247</v>
      </c>
      <c r="E598" s="117" t="s">
        <v>81</v>
      </c>
      <c r="F598" s="96" t="s">
        <v>81</v>
      </c>
      <c r="G598" s="114">
        <v>2004</v>
      </c>
      <c r="H598" s="113">
        <v>1</v>
      </c>
      <c r="I598" s="117" t="s">
        <v>245</v>
      </c>
      <c r="J598" s="262"/>
      <c r="K598" s="270"/>
      <c r="L598" s="286"/>
      <c r="M598" s="133" t="s">
        <v>247</v>
      </c>
      <c r="N598" s="114">
        <v>2016</v>
      </c>
      <c r="O598" s="114">
        <v>2016</v>
      </c>
      <c r="P598" s="113">
        <v>0.75</v>
      </c>
      <c r="Q598" s="117" t="s">
        <v>245</v>
      </c>
      <c r="R598" s="96"/>
      <c r="S598" s="97"/>
      <c r="T598" s="103"/>
      <c r="U598" s="136" t="e">
        <f ca="1">_xlfn._xlws.FILTER(_xlfn._xlws.FILTER(Table15[],(Table15[System-Owned Portion]&amp;Table15[Was Material Ever Previously Lead?]&amp;Table15[Customer-Owned Portion])=(D598&amp;E598&amp;M598)),{0,0,0,1})</f>
        <v>#NAME?</v>
      </c>
    </row>
    <row r="599" spans="1:21" ht="30" x14ac:dyDescent="0.25">
      <c r="A599" s="102" t="s">
        <v>1457</v>
      </c>
      <c r="B599" s="96" t="s">
        <v>1458</v>
      </c>
      <c r="C599" s="96" t="s">
        <v>1362</v>
      </c>
      <c r="D599" s="104" t="s">
        <v>247</v>
      </c>
      <c r="E599" s="117" t="s">
        <v>81</v>
      </c>
      <c r="F599" s="96" t="s">
        <v>81</v>
      </c>
      <c r="G599" s="114">
        <v>2004</v>
      </c>
      <c r="H599" s="113">
        <v>1</v>
      </c>
      <c r="I599" s="117" t="s">
        <v>245</v>
      </c>
      <c r="J599" s="262"/>
      <c r="K599" s="270"/>
      <c r="L599" s="286"/>
      <c r="M599" s="133" t="s">
        <v>247</v>
      </c>
      <c r="N599" s="114">
        <v>2014</v>
      </c>
      <c r="O599" s="114">
        <v>2014</v>
      </c>
      <c r="P599" s="113">
        <v>0.75</v>
      </c>
      <c r="Q599" s="117" t="s">
        <v>245</v>
      </c>
      <c r="R599" s="96"/>
      <c r="S599" s="97"/>
      <c r="T599" s="103"/>
      <c r="U599" s="136" t="e">
        <f ca="1">_xlfn._xlws.FILTER(_xlfn._xlws.FILTER(Table15[],(Table15[System-Owned Portion]&amp;Table15[Was Material Ever Previously Lead?]&amp;Table15[Customer-Owned Portion])=(D599&amp;E599&amp;M599)),{0,0,0,1})</f>
        <v>#NAME?</v>
      </c>
    </row>
    <row r="600" spans="1:21" ht="30" x14ac:dyDescent="0.25">
      <c r="A600" s="102" t="s">
        <v>1459</v>
      </c>
      <c r="B600" s="96" t="s">
        <v>1460</v>
      </c>
      <c r="C600" s="96" t="s">
        <v>1362</v>
      </c>
      <c r="D600" s="104" t="s">
        <v>247</v>
      </c>
      <c r="E600" s="117" t="s">
        <v>81</v>
      </c>
      <c r="F600" s="96" t="s">
        <v>81</v>
      </c>
      <c r="G600" s="114">
        <v>2004</v>
      </c>
      <c r="H600" s="113">
        <v>1</v>
      </c>
      <c r="I600" s="117" t="s">
        <v>245</v>
      </c>
      <c r="J600" s="262"/>
      <c r="K600" s="270"/>
      <c r="L600" s="286"/>
      <c r="M600" s="133" t="s">
        <v>247</v>
      </c>
      <c r="N600" s="114">
        <v>2016</v>
      </c>
      <c r="O600" s="114">
        <v>2016</v>
      </c>
      <c r="P600" s="113">
        <v>0.75</v>
      </c>
      <c r="Q600" s="117" t="s">
        <v>245</v>
      </c>
      <c r="R600" s="96"/>
      <c r="S600" s="97"/>
      <c r="T600" s="103"/>
      <c r="U600" s="136" t="e">
        <f ca="1">_xlfn._xlws.FILTER(_xlfn._xlws.FILTER(Table15[],(Table15[System-Owned Portion]&amp;Table15[Was Material Ever Previously Lead?]&amp;Table15[Customer-Owned Portion])=(D600&amp;E600&amp;M600)),{0,0,0,1})</f>
        <v>#NAME?</v>
      </c>
    </row>
    <row r="601" spans="1:21" ht="30" x14ac:dyDescent="0.25">
      <c r="A601" s="102" t="s">
        <v>1461</v>
      </c>
      <c r="B601" s="96" t="s">
        <v>1462</v>
      </c>
      <c r="C601" s="96" t="s">
        <v>1362</v>
      </c>
      <c r="D601" s="104" t="s">
        <v>247</v>
      </c>
      <c r="E601" s="117" t="s">
        <v>81</v>
      </c>
      <c r="F601" s="96" t="s">
        <v>81</v>
      </c>
      <c r="G601" s="114">
        <v>2004</v>
      </c>
      <c r="H601" s="113">
        <v>1</v>
      </c>
      <c r="I601" s="117" t="s">
        <v>245</v>
      </c>
      <c r="J601" s="262"/>
      <c r="K601" s="270"/>
      <c r="L601" s="286"/>
      <c r="M601" s="133" t="s">
        <v>247</v>
      </c>
      <c r="N601" s="114">
        <v>2016</v>
      </c>
      <c r="O601" s="114">
        <v>2016</v>
      </c>
      <c r="P601" s="113">
        <v>0.75</v>
      </c>
      <c r="Q601" s="117" t="s">
        <v>245</v>
      </c>
      <c r="R601" s="96"/>
      <c r="S601" s="97"/>
      <c r="T601" s="103"/>
      <c r="U601" s="136" t="e">
        <f ca="1">_xlfn._xlws.FILTER(_xlfn._xlws.FILTER(Table15[],(Table15[System-Owned Portion]&amp;Table15[Was Material Ever Previously Lead?]&amp;Table15[Customer-Owned Portion])=(D601&amp;E601&amp;M601)),{0,0,0,1})</f>
        <v>#NAME?</v>
      </c>
    </row>
    <row r="602" spans="1:21" ht="30" x14ac:dyDescent="0.25">
      <c r="A602" s="102" t="s">
        <v>1463</v>
      </c>
      <c r="B602" s="96" t="s">
        <v>1464</v>
      </c>
      <c r="C602" s="96" t="s">
        <v>1362</v>
      </c>
      <c r="D602" s="104" t="s">
        <v>247</v>
      </c>
      <c r="E602" s="117" t="s">
        <v>81</v>
      </c>
      <c r="F602" s="96" t="s">
        <v>81</v>
      </c>
      <c r="G602" s="114">
        <v>2004</v>
      </c>
      <c r="H602" s="113">
        <v>1</v>
      </c>
      <c r="I602" s="117" t="s">
        <v>245</v>
      </c>
      <c r="J602" s="262"/>
      <c r="K602" s="270"/>
      <c r="L602" s="286"/>
      <c r="M602" s="133" t="s">
        <v>247</v>
      </c>
      <c r="N602" s="114">
        <v>2016</v>
      </c>
      <c r="O602" s="114">
        <v>2016</v>
      </c>
      <c r="P602" s="113">
        <v>0.75</v>
      </c>
      <c r="Q602" s="117" t="s">
        <v>245</v>
      </c>
      <c r="R602" s="96"/>
      <c r="S602" s="97"/>
      <c r="T602" s="103"/>
      <c r="U602" s="136" t="e">
        <f ca="1">_xlfn._xlws.FILTER(_xlfn._xlws.FILTER(Table15[],(Table15[System-Owned Portion]&amp;Table15[Was Material Ever Previously Lead?]&amp;Table15[Customer-Owned Portion])=(D602&amp;E602&amp;M602)),{0,0,0,1})</f>
        <v>#NAME?</v>
      </c>
    </row>
    <row r="603" spans="1:21" ht="30" x14ac:dyDescent="0.25">
      <c r="A603" s="102" t="s">
        <v>1465</v>
      </c>
      <c r="B603" s="96" t="s">
        <v>1466</v>
      </c>
      <c r="C603" s="96" t="s">
        <v>1362</v>
      </c>
      <c r="D603" s="104" t="s">
        <v>247</v>
      </c>
      <c r="E603" s="117" t="s">
        <v>81</v>
      </c>
      <c r="F603" s="96" t="s">
        <v>81</v>
      </c>
      <c r="G603" s="114">
        <v>2004</v>
      </c>
      <c r="H603" s="113">
        <v>1</v>
      </c>
      <c r="I603" s="117" t="s">
        <v>245</v>
      </c>
      <c r="J603" s="262"/>
      <c r="K603" s="270"/>
      <c r="L603" s="286"/>
      <c r="M603" s="133" t="s">
        <v>247</v>
      </c>
      <c r="N603" s="114">
        <v>2018</v>
      </c>
      <c r="O603" s="114">
        <v>2018</v>
      </c>
      <c r="P603" s="113">
        <v>0.75</v>
      </c>
      <c r="Q603" s="117" t="s">
        <v>245</v>
      </c>
      <c r="R603" s="96"/>
      <c r="S603" s="97"/>
      <c r="T603" s="103"/>
      <c r="U603" s="136" t="e">
        <f ca="1">_xlfn._xlws.FILTER(_xlfn._xlws.FILTER(Table15[],(Table15[System-Owned Portion]&amp;Table15[Was Material Ever Previously Lead?]&amp;Table15[Customer-Owned Portion])=(D603&amp;E603&amp;M603)),{0,0,0,1})</f>
        <v>#NAME?</v>
      </c>
    </row>
    <row r="604" spans="1:21" ht="30" x14ac:dyDescent="0.25">
      <c r="A604" s="102" t="s">
        <v>1467</v>
      </c>
      <c r="B604" s="96" t="s">
        <v>1468</v>
      </c>
      <c r="C604" s="96" t="s">
        <v>1362</v>
      </c>
      <c r="D604" s="104" t="s">
        <v>247</v>
      </c>
      <c r="E604" s="117" t="s">
        <v>81</v>
      </c>
      <c r="F604" s="96" t="s">
        <v>81</v>
      </c>
      <c r="G604" s="114">
        <v>2004</v>
      </c>
      <c r="H604" s="113">
        <v>1</v>
      </c>
      <c r="I604" s="117" t="s">
        <v>245</v>
      </c>
      <c r="J604" s="262"/>
      <c r="K604" s="270"/>
      <c r="L604" s="286"/>
      <c r="M604" s="133" t="s">
        <v>247</v>
      </c>
      <c r="N604" s="114">
        <v>2017</v>
      </c>
      <c r="O604" s="114">
        <v>2017</v>
      </c>
      <c r="P604" s="113">
        <v>0.75</v>
      </c>
      <c r="Q604" s="117" t="s">
        <v>245</v>
      </c>
      <c r="R604" s="96"/>
      <c r="S604" s="97"/>
      <c r="T604" s="103"/>
      <c r="U604" s="136" t="e">
        <f ca="1">_xlfn._xlws.FILTER(_xlfn._xlws.FILTER(Table15[],(Table15[System-Owned Portion]&amp;Table15[Was Material Ever Previously Lead?]&amp;Table15[Customer-Owned Portion])=(D604&amp;E604&amp;M604)),{0,0,0,1})</f>
        <v>#NAME?</v>
      </c>
    </row>
    <row r="605" spans="1:21" ht="30" x14ac:dyDescent="0.25">
      <c r="A605" s="102" t="s">
        <v>1469</v>
      </c>
      <c r="B605" s="96" t="s">
        <v>1470</v>
      </c>
      <c r="C605" s="96" t="s">
        <v>1362</v>
      </c>
      <c r="D605" s="104" t="s">
        <v>247</v>
      </c>
      <c r="E605" s="117" t="s">
        <v>81</v>
      </c>
      <c r="F605" s="96" t="s">
        <v>81</v>
      </c>
      <c r="G605" s="114">
        <v>2004</v>
      </c>
      <c r="H605" s="113">
        <v>1</v>
      </c>
      <c r="I605" s="117" t="s">
        <v>245</v>
      </c>
      <c r="J605" s="262"/>
      <c r="K605" s="270"/>
      <c r="L605" s="286"/>
      <c r="M605" s="133" t="s">
        <v>247</v>
      </c>
      <c r="N605" s="114">
        <v>2017</v>
      </c>
      <c r="O605" s="114">
        <v>2017</v>
      </c>
      <c r="P605" s="113">
        <v>0.75</v>
      </c>
      <c r="Q605" s="117" t="s">
        <v>245</v>
      </c>
      <c r="R605" s="96"/>
      <c r="S605" s="97"/>
      <c r="T605" s="103"/>
      <c r="U605" s="136" t="e">
        <f ca="1">_xlfn._xlws.FILTER(_xlfn._xlws.FILTER(Table15[],(Table15[System-Owned Portion]&amp;Table15[Was Material Ever Previously Lead?]&amp;Table15[Customer-Owned Portion])=(D605&amp;E605&amp;M605)),{0,0,0,1})</f>
        <v>#NAME?</v>
      </c>
    </row>
    <row r="606" spans="1:21" ht="30" x14ac:dyDescent="0.25">
      <c r="A606" s="102" t="s">
        <v>1471</v>
      </c>
      <c r="B606" s="96" t="s">
        <v>1472</v>
      </c>
      <c r="C606" s="96" t="s">
        <v>1362</v>
      </c>
      <c r="D606" s="104" t="s">
        <v>247</v>
      </c>
      <c r="E606" s="117" t="s">
        <v>81</v>
      </c>
      <c r="F606" s="96" t="s">
        <v>81</v>
      </c>
      <c r="G606" s="114">
        <v>2004</v>
      </c>
      <c r="H606" s="113">
        <v>0.75</v>
      </c>
      <c r="I606" s="117" t="s">
        <v>245</v>
      </c>
      <c r="J606" s="262"/>
      <c r="K606" s="270"/>
      <c r="L606" s="286"/>
      <c r="M606" s="133" t="s">
        <v>247</v>
      </c>
      <c r="N606" s="114">
        <v>2016</v>
      </c>
      <c r="O606" s="114">
        <v>2016</v>
      </c>
      <c r="P606" s="113">
        <v>0.75</v>
      </c>
      <c r="Q606" s="117" t="s">
        <v>245</v>
      </c>
      <c r="R606" s="96"/>
      <c r="S606" s="97"/>
      <c r="T606" s="103"/>
      <c r="U606" s="136" t="e">
        <f ca="1">_xlfn._xlws.FILTER(_xlfn._xlws.FILTER(Table15[],(Table15[System-Owned Portion]&amp;Table15[Was Material Ever Previously Lead?]&amp;Table15[Customer-Owned Portion])=(D606&amp;E606&amp;M606)),{0,0,0,1})</f>
        <v>#NAME?</v>
      </c>
    </row>
    <row r="607" spans="1:21" ht="30" x14ac:dyDescent="0.25">
      <c r="A607" s="102" t="s">
        <v>1473</v>
      </c>
      <c r="B607" s="96" t="s">
        <v>1474</v>
      </c>
      <c r="C607" s="96" t="s">
        <v>1362</v>
      </c>
      <c r="D607" s="104" t="s">
        <v>247</v>
      </c>
      <c r="E607" s="117" t="s">
        <v>81</v>
      </c>
      <c r="F607" s="96" t="s">
        <v>81</v>
      </c>
      <c r="G607" s="114">
        <v>2004</v>
      </c>
      <c r="H607" s="113">
        <v>0.75</v>
      </c>
      <c r="I607" s="117" t="s">
        <v>245</v>
      </c>
      <c r="J607" s="262"/>
      <c r="K607" s="270"/>
      <c r="L607" s="286"/>
      <c r="M607" s="133" t="s">
        <v>247</v>
      </c>
      <c r="N607" s="114">
        <v>2016</v>
      </c>
      <c r="O607" s="114">
        <v>2016</v>
      </c>
      <c r="P607" s="113">
        <v>0.75</v>
      </c>
      <c r="Q607" s="117" t="s">
        <v>245</v>
      </c>
      <c r="R607" s="96"/>
      <c r="S607" s="97"/>
      <c r="T607" s="103"/>
      <c r="U607" s="136" t="e">
        <f ca="1">_xlfn._xlws.FILTER(_xlfn._xlws.FILTER(Table15[],(Table15[System-Owned Portion]&amp;Table15[Was Material Ever Previously Lead?]&amp;Table15[Customer-Owned Portion])=(D607&amp;E607&amp;M607)),{0,0,0,1})</f>
        <v>#NAME?</v>
      </c>
    </row>
    <row r="608" spans="1:21" ht="30" x14ac:dyDescent="0.25">
      <c r="A608" s="102" t="s">
        <v>1475</v>
      </c>
      <c r="B608" s="96" t="s">
        <v>1476</v>
      </c>
      <c r="C608" s="96" t="s">
        <v>1362</v>
      </c>
      <c r="D608" s="104" t="s">
        <v>247</v>
      </c>
      <c r="E608" s="117" t="s">
        <v>81</v>
      </c>
      <c r="F608" s="96" t="s">
        <v>81</v>
      </c>
      <c r="G608" s="114">
        <v>2004</v>
      </c>
      <c r="H608" s="113">
        <v>1</v>
      </c>
      <c r="I608" s="117" t="s">
        <v>245</v>
      </c>
      <c r="J608" s="262"/>
      <c r="K608" s="270"/>
      <c r="L608" s="286"/>
      <c r="M608" s="133" t="s">
        <v>247</v>
      </c>
      <c r="N608" s="114">
        <v>2017</v>
      </c>
      <c r="O608" s="114">
        <v>2017</v>
      </c>
      <c r="P608" s="113">
        <v>0.75</v>
      </c>
      <c r="Q608" s="117" t="s">
        <v>245</v>
      </c>
      <c r="R608" s="96"/>
      <c r="S608" s="97"/>
      <c r="T608" s="103"/>
      <c r="U608" s="136" t="e">
        <f ca="1">_xlfn._xlws.FILTER(_xlfn._xlws.FILTER(Table15[],(Table15[System-Owned Portion]&amp;Table15[Was Material Ever Previously Lead?]&amp;Table15[Customer-Owned Portion])=(D608&amp;E608&amp;M608)),{0,0,0,1})</f>
        <v>#NAME?</v>
      </c>
    </row>
    <row r="609" spans="1:21" ht="30" x14ac:dyDescent="0.25">
      <c r="A609" s="102" t="s">
        <v>1477</v>
      </c>
      <c r="B609" s="96" t="s">
        <v>1478</v>
      </c>
      <c r="C609" s="96" t="s">
        <v>1362</v>
      </c>
      <c r="D609" s="104" t="s">
        <v>247</v>
      </c>
      <c r="E609" s="117" t="s">
        <v>81</v>
      </c>
      <c r="F609" s="96" t="s">
        <v>81</v>
      </c>
      <c r="G609" s="114">
        <v>2004</v>
      </c>
      <c r="H609" s="113">
        <v>1</v>
      </c>
      <c r="I609" s="117" t="s">
        <v>245</v>
      </c>
      <c r="J609" s="262"/>
      <c r="K609" s="270"/>
      <c r="L609" s="286"/>
      <c r="M609" s="133" t="s">
        <v>247</v>
      </c>
      <c r="N609" s="114">
        <v>2016</v>
      </c>
      <c r="O609" s="114">
        <v>2016</v>
      </c>
      <c r="P609" s="113">
        <v>0.75</v>
      </c>
      <c r="Q609" s="117" t="s">
        <v>245</v>
      </c>
      <c r="R609" s="96"/>
      <c r="S609" s="97"/>
      <c r="T609" s="103"/>
      <c r="U609" s="136" t="e">
        <f ca="1">_xlfn._xlws.FILTER(_xlfn._xlws.FILTER(Table15[],(Table15[System-Owned Portion]&amp;Table15[Was Material Ever Previously Lead?]&amp;Table15[Customer-Owned Portion])=(D609&amp;E609&amp;M609)),{0,0,0,1})</f>
        <v>#NAME?</v>
      </c>
    </row>
    <row r="610" spans="1:21" ht="30" x14ac:dyDescent="0.25">
      <c r="A610" s="102" t="s">
        <v>1479</v>
      </c>
      <c r="B610" s="96" t="s">
        <v>1480</v>
      </c>
      <c r="C610" s="96" t="s">
        <v>1362</v>
      </c>
      <c r="D610" s="104" t="s">
        <v>247</v>
      </c>
      <c r="E610" s="117" t="s">
        <v>81</v>
      </c>
      <c r="F610" s="96" t="s">
        <v>81</v>
      </c>
      <c r="G610" s="114">
        <v>2004</v>
      </c>
      <c r="H610" s="113">
        <v>1</v>
      </c>
      <c r="I610" s="117" t="s">
        <v>245</v>
      </c>
      <c r="J610" s="262"/>
      <c r="K610" s="270"/>
      <c r="L610" s="286"/>
      <c r="M610" s="133" t="s">
        <v>247</v>
      </c>
      <c r="N610" s="114">
        <v>2016</v>
      </c>
      <c r="O610" s="114">
        <v>2016</v>
      </c>
      <c r="P610" s="113">
        <v>0.75</v>
      </c>
      <c r="Q610" s="117" t="s">
        <v>245</v>
      </c>
      <c r="R610" s="96"/>
      <c r="S610" s="97"/>
      <c r="T610" s="103"/>
      <c r="U610" s="136" t="e">
        <f ca="1">_xlfn._xlws.FILTER(_xlfn._xlws.FILTER(Table15[],(Table15[System-Owned Portion]&amp;Table15[Was Material Ever Previously Lead?]&amp;Table15[Customer-Owned Portion])=(D610&amp;E610&amp;M610)),{0,0,0,1})</f>
        <v>#NAME?</v>
      </c>
    </row>
    <row r="611" spans="1:21" ht="30" x14ac:dyDescent="0.25">
      <c r="A611" s="102" t="s">
        <v>4684</v>
      </c>
      <c r="B611" s="96" t="s">
        <v>4685</v>
      </c>
      <c r="C611" s="96" t="s">
        <v>1362</v>
      </c>
      <c r="D611" s="104" t="s">
        <v>247</v>
      </c>
      <c r="E611" s="117" t="s">
        <v>81</v>
      </c>
      <c r="F611" s="96" t="s">
        <v>81</v>
      </c>
      <c r="G611" s="114">
        <v>2004</v>
      </c>
      <c r="H611" s="113">
        <v>1</v>
      </c>
      <c r="I611" s="117" t="s">
        <v>245</v>
      </c>
      <c r="J611" s="262"/>
      <c r="K611" s="270"/>
      <c r="L611" s="286"/>
      <c r="M611" s="133" t="s">
        <v>247</v>
      </c>
      <c r="N611" s="114">
        <v>2016</v>
      </c>
      <c r="O611" s="114">
        <v>2016</v>
      </c>
      <c r="P611" s="113">
        <v>0.75</v>
      </c>
      <c r="Q611" s="117" t="s">
        <v>245</v>
      </c>
      <c r="R611" s="96"/>
      <c r="S611" s="97"/>
      <c r="T611" s="103"/>
      <c r="U611" s="136" t="e">
        <f ca="1">_xlfn._xlws.FILTER(_xlfn._xlws.FILTER(Table15[],(Table15[System-Owned Portion]&amp;Table15[Was Material Ever Previously Lead?]&amp;Table15[Customer-Owned Portion])=(D611&amp;E611&amp;M611)),{0,0,0,1})</f>
        <v>#NAME?</v>
      </c>
    </row>
    <row r="612" spans="1:21" ht="30" x14ac:dyDescent="0.25">
      <c r="A612" s="102" t="s">
        <v>1481</v>
      </c>
      <c r="B612" s="96" t="s">
        <v>1482</v>
      </c>
      <c r="C612" s="96" t="s">
        <v>1362</v>
      </c>
      <c r="D612" s="104" t="s">
        <v>247</v>
      </c>
      <c r="E612" s="117" t="s">
        <v>81</v>
      </c>
      <c r="F612" s="96" t="s">
        <v>81</v>
      </c>
      <c r="G612" s="114">
        <v>2004</v>
      </c>
      <c r="H612" s="113">
        <v>1</v>
      </c>
      <c r="I612" s="117" t="s">
        <v>245</v>
      </c>
      <c r="J612" s="262"/>
      <c r="K612" s="270"/>
      <c r="L612" s="286"/>
      <c r="M612" s="133" t="s">
        <v>247</v>
      </c>
      <c r="N612" s="114">
        <v>2016</v>
      </c>
      <c r="O612" s="114">
        <v>2016</v>
      </c>
      <c r="P612" s="113">
        <v>0.75</v>
      </c>
      <c r="Q612" s="117" t="s">
        <v>245</v>
      </c>
      <c r="R612" s="96"/>
      <c r="S612" s="97"/>
      <c r="T612" s="103"/>
      <c r="U612" s="136" t="e">
        <f ca="1">_xlfn._xlws.FILTER(_xlfn._xlws.FILTER(Table15[],(Table15[System-Owned Portion]&amp;Table15[Was Material Ever Previously Lead?]&amp;Table15[Customer-Owned Portion])=(D612&amp;E612&amp;M612)),{0,0,0,1})</f>
        <v>#NAME?</v>
      </c>
    </row>
    <row r="613" spans="1:21" ht="30" x14ac:dyDescent="0.25">
      <c r="A613" s="102" t="s">
        <v>1483</v>
      </c>
      <c r="B613" s="96" t="s">
        <v>1484</v>
      </c>
      <c r="C613" s="96" t="s">
        <v>1362</v>
      </c>
      <c r="D613" s="104" t="s">
        <v>247</v>
      </c>
      <c r="E613" s="117" t="s">
        <v>81</v>
      </c>
      <c r="F613" s="96" t="s">
        <v>81</v>
      </c>
      <c r="G613" s="114">
        <v>2004</v>
      </c>
      <c r="H613" s="113">
        <v>1</v>
      </c>
      <c r="I613" s="117" t="s">
        <v>245</v>
      </c>
      <c r="J613" s="262"/>
      <c r="K613" s="270"/>
      <c r="L613" s="286"/>
      <c r="M613" s="133" t="s">
        <v>247</v>
      </c>
      <c r="N613" s="114">
        <v>2016</v>
      </c>
      <c r="O613" s="114">
        <v>2016</v>
      </c>
      <c r="P613" s="113">
        <v>0.75</v>
      </c>
      <c r="Q613" s="117" t="s">
        <v>245</v>
      </c>
      <c r="R613" s="96"/>
      <c r="S613" s="97"/>
      <c r="T613" s="103"/>
      <c r="U613" s="136" t="e">
        <f ca="1">_xlfn._xlws.FILTER(_xlfn._xlws.FILTER(Table15[],(Table15[System-Owned Portion]&amp;Table15[Was Material Ever Previously Lead?]&amp;Table15[Customer-Owned Portion])=(D613&amp;E613&amp;M613)),{0,0,0,1})</f>
        <v>#NAME?</v>
      </c>
    </row>
    <row r="614" spans="1:21" ht="30" x14ac:dyDescent="0.25">
      <c r="A614" s="102" t="s">
        <v>1485</v>
      </c>
      <c r="B614" s="96" t="s">
        <v>1486</v>
      </c>
      <c r="C614" s="96" t="s">
        <v>1362</v>
      </c>
      <c r="D614" s="104" t="s">
        <v>247</v>
      </c>
      <c r="E614" s="117" t="s">
        <v>81</v>
      </c>
      <c r="F614" s="96" t="s">
        <v>81</v>
      </c>
      <c r="G614" s="114">
        <v>2004</v>
      </c>
      <c r="H614" s="113">
        <v>1</v>
      </c>
      <c r="I614" s="117" t="s">
        <v>245</v>
      </c>
      <c r="J614" s="262"/>
      <c r="K614" s="270"/>
      <c r="L614" s="286"/>
      <c r="M614" s="133" t="s">
        <v>247</v>
      </c>
      <c r="N614" s="114">
        <v>2017</v>
      </c>
      <c r="O614" s="114">
        <v>2017</v>
      </c>
      <c r="P614" s="113">
        <v>0.75</v>
      </c>
      <c r="Q614" s="117" t="s">
        <v>245</v>
      </c>
      <c r="R614" s="96"/>
      <c r="S614" s="97"/>
      <c r="T614" s="103"/>
      <c r="U614" s="136" t="e">
        <f ca="1">_xlfn._xlws.FILTER(_xlfn._xlws.FILTER(Table15[],(Table15[System-Owned Portion]&amp;Table15[Was Material Ever Previously Lead?]&amp;Table15[Customer-Owned Portion])=(D614&amp;E614&amp;M614)),{0,0,0,1})</f>
        <v>#NAME?</v>
      </c>
    </row>
    <row r="615" spans="1:21" ht="30" x14ac:dyDescent="0.25">
      <c r="A615" s="102" t="s">
        <v>1487</v>
      </c>
      <c r="B615" s="96" t="s">
        <v>1488</v>
      </c>
      <c r="C615" s="96" t="s">
        <v>1362</v>
      </c>
      <c r="D615" s="104" t="s">
        <v>247</v>
      </c>
      <c r="E615" s="117" t="s">
        <v>81</v>
      </c>
      <c r="F615" s="96" t="s">
        <v>81</v>
      </c>
      <c r="G615" s="114">
        <v>2004</v>
      </c>
      <c r="H615" s="113">
        <v>1</v>
      </c>
      <c r="I615" s="117" t="s">
        <v>245</v>
      </c>
      <c r="J615" s="262"/>
      <c r="K615" s="270"/>
      <c r="L615" s="286"/>
      <c r="M615" s="133" t="s">
        <v>247</v>
      </c>
      <c r="N615" s="114">
        <v>2017</v>
      </c>
      <c r="O615" s="114">
        <v>2017</v>
      </c>
      <c r="P615" s="113">
        <v>0.75</v>
      </c>
      <c r="Q615" s="117" t="s">
        <v>245</v>
      </c>
      <c r="R615" s="96"/>
      <c r="S615" s="97"/>
      <c r="T615" s="103"/>
      <c r="U615" s="136" t="e">
        <f ca="1">_xlfn._xlws.FILTER(_xlfn._xlws.FILTER(Table15[],(Table15[System-Owned Portion]&amp;Table15[Was Material Ever Previously Lead?]&amp;Table15[Customer-Owned Portion])=(D615&amp;E615&amp;M615)),{0,0,0,1})</f>
        <v>#NAME?</v>
      </c>
    </row>
    <row r="616" spans="1:21" ht="30" x14ac:dyDescent="0.25">
      <c r="A616" s="102" t="s">
        <v>1489</v>
      </c>
      <c r="B616" s="96" t="s">
        <v>1490</v>
      </c>
      <c r="C616" s="96" t="s">
        <v>1362</v>
      </c>
      <c r="D616" s="104" t="s">
        <v>247</v>
      </c>
      <c r="E616" s="117" t="s">
        <v>81</v>
      </c>
      <c r="F616" s="96" t="s">
        <v>81</v>
      </c>
      <c r="G616" s="114">
        <v>2004</v>
      </c>
      <c r="H616" s="113">
        <v>1</v>
      </c>
      <c r="I616" s="117" t="s">
        <v>245</v>
      </c>
      <c r="J616" s="262"/>
      <c r="K616" s="270"/>
      <c r="L616" s="286"/>
      <c r="M616" s="133" t="s">
        <v>247</v>
      </c>
      <c r="N616" s="114">
        <v>2015</v>
      </c>
      <c r="O616" s="114">
        <v>2015</v>
      </c>
      <c r="P616" s="113">
        <v>0.75</v>
      </c>
      <c r="Q616" s="117" t="s">
        <v>245</v>
      </c>
      <c r="R616" s="96"/>
      <c r="S616" s="97"/>
      <c r="T616" s="103"/>
      <c r="U616" s="136" t="e">
        <f ca="1">_xlfn._xlws.FILTER(_xlfn._xlws.FILTER(Table15[],(Table15[System-Owned Portion]&amp;Table15[Was Material Ever Previously Lead?]&amp;Table15[Customer-Owned Portion])=(D616&amp;E616&amp;M616)),{0,0,0,1})</f>
        <v>#NAME?</v>
      </c>
    </row>
    <row r="617" spans="1:21" ht="30" x14ac:dyDescent="0.25">
      <c r="A617" s="102" t="s">
        <v>1491</v>
      </c>
      <c r="B617" s="96" t="s">
        <v>1492</v>
      </c>
      <c r="C617" s="96" t="s">
        <v>1362</v>
      </c>
      <c r="D617" s="104" t="s">
        <v>247</v>
      </c>
      <c r="E617" s="117" t="s">
        <v>81</v>
      </c>
      <c r="F617" s="96" t="s">
        <v>81</v>
      </c>
      <c r="G617" s="114">
        <v>2004</v>
      </c>
      <c r="H617" s="113">
        <v>1</v>
      </c>
      <c r="I617" s="117" t="s">
        <v>245</v>
      </c>
      <c r="J617" s="262"/>
      <c r="K617" s="270"/>
      <c r="L617" s="286"/>
      <c r="M617" s="133" t="s">
        <v>247</v>
      </c>
      <c r="N617" s="114">
        <v>2015</v>
      </c>
      <c r="O617" s="114">
        <v>2015</v>
      </c>
      <c r="P617" s="113">
        <v>0.75</v>
      </c>
      <c r="Q617" s="117" t="s">
        <v>245</v>
      </c>
      <c r="R617" s="96"/>
      <c r="S617" s="97"/>
      <c r="T617" s="103"/>
      <c r="U617" s="136" t="e">
        <f ca="1">_xlfn._xlws.FILTER(_xlfn._xlws.FILTER(Table15[],(Table15[System-Owned Portion]&amp;Table15[Was Material Ever Previously Lead?]&amp;Table15[Customer-Owned Portion])=(D617&amp;E617&amp;M617)),{0,0,0,1})</f>
        <v>#NAME?</v>
      </c>
    </row>
    <row r="618" spans="1:21" ht="30" x14ac:dyDescent="0.25">
      <c r="A618" s="102" t="s">
        <v>1493</v>
      </c>
      <c r="B618" s="96" t="s">
        <v>1494</v>
      </c>
      <c r="C618" s="96" t="s">
        <v>1362</v>
      </c>
      <c r="D618" s="104" t="s">
        <v>247</v>
      </c>
      <c r="E618" s="117" t="s">
        <v>81</v>
      </c>
      <c r="F618" s="96" t="s">
        <v>81</v>
      </c>
      <c r="G618" s="114">
        <v>2004</v>
      </c>
      <c r="H618" s="113">
        <v>1</v>
      </c>
      <c r="I618" s="117" t="s">
        <v>245</v>
      </c>
      <c r="J618" s="262"/>
      <c r="K618" s="270"/>
      <c r="L618" s="286"/>
      <c r="M618" s="133" t="s">
        <v>247</v>
      </c>
      <c r="N618" s="114">
        <v>2015</v>
      </c>
      <c r="O618" s="114">
        <v>2015</v>
      </c>
      <c r="P618" s="113">
        <v>0.75</v>
      </c>
      <c r="Q618" s="117" t="s">
        <v>245</v>
      </c>
      <c r="R618" s="96"/>
      <c r="S618" s="97"/>
      <c r="T618" s="103"/>
      <c r="U618" s="136" t="e">
        <f ca="1">_xlfn._xlws.FILTER(_xlfn._xlws.FILTER(Table15[],(Table15[System-Owned Portion]&amp;Table15[Was Material Ever Previously Lead?]&amp;Table15[Customer-Owned Portion])=(D618&amp;E618&amp;M618)),{0,0,0,1})</f>
        <v>#NAME?</v>
      </c>
    </row>
    <row r="619" spans="1:21" ht="30" x14ac:dyDescent="0.25">
      <c r="A619" s="102" t="s">
        <v>1495</v>
      </c>
      <c r="B619" s="96" t="s">
        <v>1496</v>
      </c>
      <c r="C619" s="96" t="s">
        <v>1362</v>
      </c>
      <c r="D619" s="104" t="s">
        <v>247</v>
      </c>
      <c r="E619" s="117" t="s">
        <v>81</v>
      </c>
      <c r="F619" s="96" t="s">
        <v>81</v>
      </c>
      <c r="G619" s="114">
        <v>2004</v>
      </c>
      <c r="H619" s="113">
        <v>1</v>
      </c>
      <c r="I619" s="117" t="s">
        <v>245</v>
      </c>
      <c r="J619" s="262"/>
      <c r="K619" s="270"/>
      <c r="L619" s="286"/>
      <c r="M619" s="133" t="s">
        <v>247</v>
      </c>
      <c r="N619" s="114">
        <v>2015</v>
      </c>
      <c r="O619" s="114">
        <v>2015</v>
      </c>
      <c r="P619" s="113">
        <v>0.75</v>
      </c>
      <c r="Q619" s="117" t="s">
        <v>245</v>
      </c>
      <c r="R619" s="96"/>
      <c r="S619" s="97"/>
      <c r="T619" s="103"/>
      <c r="U619" s="136" t="e">
        <f ca="1">_xlfn._xlws.FILTER(_xlfn._xlws.FILTER(Table15[],(Table15[System-Owned Portion]&amp;Table15[Was Material Ever Previously Lead?]&amp;Table15[Customer-Owned Portion])=(D619&amp;E619&amp;M619)),{0,0,0,1})</f>
        <v>#NAME?</v>
      </c>
    </row>
    <row r="620" spans="1:21" ht="30" x14ac:dyDescent="0.25">
      <c r="A620" s="102" t="s">
        <v>1497</v>
      </c>
      <c r="B620" s="96" t="s">
        <v>1498</v>
      </c>
      <c r="C620" s="96" t="s">
        <v>1362</v>
      </c>
      <c r="D620" s="104" t="s">
        <v>247</v>
      </c>
      <c r="E620" s="117" t="s">
        <v>81</v>
      </c>
      <c r="F620" s="96" t="s">
        <v>81</v>
      </c>
      <c r="G620" s="114">
        <v>2004</v>
      </c>
      <c r="H620" s="113">
        <v>1</v>
      </c>
      <c r="I620" s="117" t="s">
        <v>245</v>
      </c>
      <c r="J620" s="262"/>
      <c r="K620" s="270"/>
      <c r="L620" s="286"/>
      <c r="M620" s="133" t="s">
        <v>247</v>
      </c>
      <c r="N620" s="114">
        <v>2015</v>
      </c>
      <c r="O620" s="114">
        <v>2015</v>
      </c>
      <c r="P620" s="113">
        <v>0.75</v>
      </c>
      <c r="Q620" s="117" t="s">
        <v>245</v>
      </c>
      <c r="R620" s="96"/>
      <c r="S620" s="97"/>
      <c r="T620" s="103"/>
      <c r="U620" s="136" t="e">
        <f ca="1">_xlfn._xlws.FILTER(_xlfn._xlws.FILTER(Table15[],(Table15[System-Owned Portion]&amp;Table15[Was Material Ever Previously Lead?]&amp;Table15[Customer-Owned Portion])=(D620&amp;E620&amp;M620)),{0,0,0,1})</f>
        <v>#NAME?</v>
      </c>
    </row>
    <row r="621" spans="1:21" ht="30" x14ac:dyDescent="0.25">
      <c r="A621" s="102" t="s">
        <v>1499</v>
      </c>
      <c r="B621" s="96" t="s">
        <v>1500</v>
      </c>
      <c r="C621" s="96" t="s">
        <v>1362</v>
      </c>
      <c r="D621" s="104" t="s">
        <v>247</v>
      </c>
      <c r="E621" s="117" t="s">
        <v>81</v>
      </c>
      <c r="F621" s="96" t="s">
        <v>81</v>
      </c>
      <c r="G621" s="114">
        <v>2004</v>
      </c>
      <c r="H621" s="113">
        <v>0.75</v>
      </c>
      <c r="I621" s="117" t="s">
        <v>245</v>
      </c>
      <c r="J621" s="262"/>
      <c r="K621" s="270"/>
      <c r="L621" s="286"/>
      <c r="M621" s="133" t="s">
        <v>247</v>
      </c>
      <c r="N621" s="114">
        <v>2015</v>
      </c>
      <c r="O621" s="114">
        <v>2015</v>
      </c>
      <c r="P621" s="113">
        <v>0.75</v>
      </c>
      <c r="Q621" s="117" t="s">
        <v>245</v>
      </c>
      <c r="R621" s="96"/>
      <c r="S621" s="97"/>
      <c r="T621" s="103"/>
      <c r="U621" s="136" t="e">
        <f ca="1">_xlfn._xlws.FILTER(_xlfn._xlws.FILTER(Table15[],(Table15[System-Owned Portion]&amp;Table15[Was Material Ever Previously Lead?]&amp;Table15[Customer-Owned Portion])=(D621&amp;E621&amp;M621)),{0,0,0,1})</f>
        <v>#NAME?</v>
      </c>
    </row>
    <row r="622" spans="1:21" ht="30" x14ac:dyDescent="0.25">
      <c r="A622" s="102" t="s">
        <v>1501</v>
      </c>
      <c r="B622" s="96" t="s">
        <v>1502</v>
      </c>
      <c r="C622" s="96" t="s">
        <v>1362</v>
      </c>
      <c r="D622" s="104" t="s">
        <v>247</v>
      </c>
      <c r="E622" s="117" t="s">
        <v>81</v>
      </c>
      <c r="F622" s="96" t="s">
        <v>81</v>
      </c>
      <c r="G622" s="114">
        <v>2004</v>
      </c>
      <c r="H622" s="113">
        <v>0.75</v>
      </c>
      <c r="I622" s="117" t="s">
        <v>245</v>
      </c>
      <c r="J622" s="262"/>
      <c r="K622" s="270"/>
      <c r="L622" s="286"/>
      <c r="M622" s="133" t="s">
        <v>247</v>
      </c>
      <c r="N622" s="114">
        <v>2015</v>
      </c>
      <c r="O622" s="114">
        <v>2015</v>
      </c>
      <c r="P622" s="113">
        <v>0.75</v>
      </c>
      <c r="Q622" s="117" t="s">
        <v>245</v>
      </c>
      <c r="R622" s="96"/>
      <c r="S622" s="97"/>
      <c r="T622" s="103"/>
      <c r="U622" s="136" t="e">
        <f ca="1">_xlfn._xlws.FILTER(_xlfn._xlws.FILTER(Table15[],(Table15[System-Owned Portion]&amp;Table15[Was Material Ever Previously Lead?]&amp;Table15[Customer-Owned Portion])=(D622&amp;E622&amp;M622)),{0,0,0,1})</f>
        <v>#NAME?</v>
      </c>
    </row>
    <row r="623" spans="1:21" ht="30" x14ac:dyDescent="0.25">
      <c r="A623" s="102" t="s">
        <v>1503</v>
      </c>
      <c r="B623" s="96" t="s">
        <v>1504</v>
      </c>
      <c r="C623" s="96" t="s">
        <v>1362</v>
      </c>
      <c r="D623" s="104" t="s">
        <v>247</v>
      </c>
      <c r="E623" s="117" t="s">
        <v>81</v>
      </c>
      <c r="F623" s="96" t="s">
        <v>81</v>
      </c>
      <c r="G623" s="114">
        <v>2004</v>
      </c>
      <c r="H623" s="113">
        <v>1</v>
      </c>
      <c r="I623" s="117" t="s">
        <v>245</v>
      </c>
      <c r="J623" s="262"/>
      <c r="K623" s="270"/>
      <c r="L623" s="286"/>
      <c r="M623" s="133" t="s">
        <v>247</v>
      </c>
      <c r="N623" s="114">
        <v>2016</v>
      </c>
      <c r="O623" s="114">
        <v>2016</v>
      </c>
      <c r="P623" s="113">
        <v>0.75</v>
      </c>
      <c r="Q623" s="117" t="s">
        <v>245</v>
      </c>
      <c r="R623" s="96"/>
      <c r="S623" s="97"/>
      <c r="T623" s="103"/>
      <c r="U623" s="136" t="e">
        <f ca="1">_xlfn._xlws.FILTER(_xlfn._xlws.FILTER(Table15[],(Table15[System-Owned Portion]&amp;Table15[Was Material Ever Previously Lead?]&amp;Table15[Customer-Owned Portion])=(D623&amp;E623&amp;M623)),{0,0,0,1})</f>
        <v>#NAME?</v>
      </c>
    </row>
    <row r="624" spans="1:21" ht="30" x14ac:dyDescent="0.25">
      <c r="A624" s="102" t="s">
        <v>1505</v>
      </c>
      <c r="B624" s="96" t="s">
        <v>1506</v>
      </c>
      <c r="C624" s="96" t="s">
        <v>1362</v>
      </c>
      <c r="D624" s="104" t="s">
        <v>247</v>
      </c>
      <c r="E624" s="117" t="s">
        <v>81</v>
      </c>
      <c r="F624" s="96" t="s">
        <v>81</v>
      </c>
      <c r="G624" s="114">
        <v>2004</v>
      </c>
      <c r="H624" s="113">
        <v>1</v>
      </c>
      <c r="I624" s="117" t="s">
        <v>245</v>
      </c>
      <c r="J624" s="262"/>
      <c r="K624" s="270"/>
      <c r="L624" s="286"/>
      <c r="M624" s="133" t="s">
        <v>247</v>
      </c>
      <c r="N624" s="114">
        <v>2015</v>
      </c>
      <c r="O624" s="114">
        <v>2015</v>
      </c>
      <c r="P624" s="113">
        <v>0.75</v>
      </c>
      <c r="Q624" s="117" t="s">
        <v>245</v>
      </c>
      <c r="R624" s="96"/>
      <c r="S624" s="97"/>
      <c r="T624" s="103"/>
      <c r="U624" s="136" t="e">
        <f ca="1">_xlfn._xlws.FILTER(_xlfn._xlws.FILTER(Table15[],(Table15[System-Owned Portion]&amp;Table15[Was Material Ever Previously Lead?]&amp;Table15[Customer-Owned Portion])=(D624&amp;E624&amp;M624)),{0,0,0,1})</f>
        <v>#NAME?</v>
      </c>
    </row>
    <row r="625" spans="1:21" ht="30" x14ac:dyDescent="0.25">
      <c r="A625" s="102" t="s">
        <v>1507</v>
      </c>
      <c r="B625" s="96" t="s">
        <v>1508</v>
      </c>
      <c r="C625" s="96" t="s">
        <v>1362</v>
      </c>
      <c r="D625" s="104" t="s">
        <v>247</v>
      </c>
      <c r="E625" s="117" t="s">
        <v>81</v>
      </c>
      <c r="F625" s="96" t="s">
        <v>81</v>
      </c>
      <c r="G625" s="114">
        <v>2004</v>
      </c>
      <c r="H625" s="113">
        <v>1</v>
      </c>
      <c r="I625" s="117" t="s">
        <v>245</v>
      </c>
      <c r="J625" s="262"/>
      <c r="K625" s="270"/>
      <c r="L625" s="286"/>
      <c r="M625" s="133" t="s">
        <v>247</v>
      </c>
      <c r="N625" s="114">
        <v>2015</v>
      </c>
      <c r="O625" s="114">
        <v>2015</v>
      </c>
      <c r="P625" s="113">
        <v>0.75</v>
      </c>
      <c r="Q625" s="117" t="s">
        <v>245</v>
      </c>
      <c r="R625" s="96"/>
      <c r="S625" s="97"/>
      <c r="T625" s="103"/>
      <c r="U625" s="136" t="e">
        <f ca="1">_xlfn._xlws.FILTER(_xlfn._xlws.FILTER(Table15[],(Table15[System-Owned Portion]&amp;Table15[Was Material Ever Previously Lead?]&amp;Table15[Customer-Owned Portion])=(D625&amp;E625&amp;M625)),{0,0,0,1})</f>
        <v>#NAME?</v>
      </c>
    </row>
    <row r="626" spans="1:21" ht="30" x14ac:dyDescent="0.25">
      <c r="A626" s="102" t="s">
        <v>1509</v>
      </c>
      <c r="B626" s="96" t="s">
        <v>1510</v>
      </c>
      <c r="C626" s="96" t="s">
        <v>1362</v>
      </c>
      <c r="D626" s="104" t="s">
        <v>247</v>
      </c>
      <c r="E626" s="117" t="s">
        <v>81</v>
      </c>
      <c r="F626" s="96" t="s">
        <v>81</v>
      </c>
      <c r="G626" s="114">
        <v>2004</v>
      </c>
      <c r="H626" s="113">
        <v>1</v>
      </c>
      <c r="I626" s="117" t="s">
        <v>245</v>
      </c>
      <c r="J626" s="262"/>
      <c r="K626" s="270"/>
      <c r="L626" s="286"/>
      <c r="M626" s="133" t="s">
        <v>247</v>
      </c>
      <c r="N626" s="114">
        <v>2015</v>
      </c>
      <c r="O626" s="114">
        <v>2015</v>
      </c>
      <c r="P626" s="113">
        <v>0.75</v>
      </c>
      <c r="Q626" s="117" t="s">
        <v>245</v>
      </c>
      <c r="R626" s="96"/>
      <c r="S626" s="97"/>
      <c r="T626" s="103"/>
      <c r="U626" s="136" t="e">
        <f ca="1">_xlfn._xlws.FILTER(_xlfn._xlws.FILTER(Table15[],(Table15[System-Owned Portion]&amp;Table15[Was Material Ever Previously Lead?]&amp;Table15[Customer-Owned Portion])=(D626&amp;E626&amp;M626)),{0,0,0,1})</f>
        <v>#NAME?</v>
      </c>
    </row>
    <row r="627" spans="1:21" ht="30" x14ac:dyDescent="0.25">
      <c r="A627" s="102" t="s">
        <v>1511</v>
      </c>
      <c r="B627" s="96" t="s">
        <v>1512</v>
      </c>
      <c r="C627" s="96" t="s">
        <v>1362</v>
      </c>
      <c r="D627" s="104" t="s">
        <v>247</v>
      </c>
      <c r="E627" s="117" t="s">
        <v>81</v>
      </c>
      <c r="F627" s="96" t="s">
        <v>81</v>
      </c>
      <c r="G627" s="114">
        <v>2004</v>
      </c>
      <c r="H627" s="113">
        <v>1</v>
      </c>
      <c r="I627" s="117" t="s">
        <v>245</v>
      </c>
      <c r="J627" s="262"/>
      <c r="K627" s="270"/>
      <c r="L627" s="286"/>
      <c r="M627" s="133" t="s">
        <v>247</v>
      </c>
      <c r="N627" s="114">
        <v>2015</v>
      </c>
      <c r="O627" s="114">
        <v>2015</v>
      </c>
      <c r="P627" s="113">
        <v>0.75</v>
      </c>
      <c r="Q627" s="117" t="s">
        <v>245</v>
      </c>
      <c r="R627" s="96"/>
      <c r="S627" s="97"/>
      <c r="T627" s="103"/>
      <c r="U627" s="136" t="e">
        <f ca="1">_xlfn._xlws.FILTER(_xlfn._xlws.FILTER(Table15[],(Table15[System-Owned Portion]&amp;Table15[Was Material Ever Previously Lead?]&amp;Table15[Customer-Owned Portion])=(D627&amp;E627&amp;M627)),{0,0,0,1})</f>
        <v>#NAME?</v>
      </c>
    </row>
    <row r="628" spans="1:21" ht="30" x14ac:dyDescent="0.25">
      <c r="A628" s="102" t="s">
        <v>1513</v>
      </c>
      <c r="B628" s="96" t="s">
        <v>1514</v>
      </c>
      <c r="C628" s="96" t="s">
        <v>1362</v>
      </c>
      <c r="D628" s="104" t="s">
        <v>247</v>
      </c>
      <c r="E628" s="117" t="s">
        <v>81</v>
      </c>
      <c r="F628" s="96" t="s">
        <v>81</v>
      </c>
      <c r="G628" s="114">
        <v>2004</v>
      </c>
      <c r="H628" s="113">
        <v>1</v>
      </c>
      <c r="I628" s="117" t="s">
        <v>245</v>
      </c>
      <c r="J628" s="262"/>
      <c r="K628" s="270"/>
      <c r="L628" s="286"/>
      <c r="M628" s="133" t="s">
        <v>247</v>
      </c>
      <c r="N628" s="114">
        <v>2013</v>
      </c>
      <c r="O628" s="114">
        <v>2013</v>
      </c>
      <c r="P628" s="113">
        <v>0.75</v>
      </c>
      <c r="Q628" s="117" t="s">
        <v>245</v>
      </c>
      <c r="R628" s="96"/>
      <c r="S628" s="97"/>
      <c r="T628" s="103"/>
      <c r="U628" s="136" t="e">
        <f ca="1">_xlfn._xlws.FILTER(_xlfn._xlws.FILTER(Table15[],(Table15[System-Owned Portion]&amp;Table15[Was Material Ever Previously Lead?]&amp;Table15[Customer-Owned Portion])=(D628&amp;E628&amp;M628)),{0,0,0,1})</f>
        <v>#NAME?</v>
      </c>
    </row>
    <row r="629" spans="1:21" ht="30" x14ac:dyDescent="0.25">
      <c r="A629" s="102" t="s">
        <v>1515</v>
      </c>
      <c r="B629" s="96" t="s">
        <v>1516</v>
      </c>
      <c r="C629" s="96" t="s">
        <v>1362</v>
      </c>
      <c r="D629" s="104" t="s">
        <v>247</v>
      </c>
      <c r="E629" s="117" t="s">
        <v>81</v>
      </c>
      <c r="F629" s="96" t="s">
        <v>81</v>
      </c>
      <c r="G629" s="114">
        <v>2004</v>
      </c>
      <c r="H629" s="113">
        <v>1</v>
      </c>
      <c r="I629" s="117" t="s">
        <v>245</v>
      </c>
      <c r="J629" s="262"/>
      <c r="K629" s="270"/>
      <c r="L629" s="286"/>
      <c r="M629" s="133" t="s">
        <v>247</v>
      </c>
      <c r="N629" s="114">
        <v>2013</v>
      </c>
      <c r="O629" s="114">
        <v>2013</v>
      </c>
      <c r="P629" s="113">
        <v>0.75</v>
      </c>
      <c r="Q629" s="117" t="s">
        <v>245</v>
      </c>
      <c r="R629" s="96"/>
      <c r="S629" s="97"/>
      <c r="T629" s="103"/>
      <c r="U629" s="136" t="e">
        <f ca="1">_xlfn._xlws.FILTER(_xlfn._xlws.FILTER(Table15[],(Table15[System-Owned Portion]&amp;Table15[Was Material Ever Previously Lead?]&amp;Table15[Customer-Owned Portion])=(D629&amp;E629&amp;M629)),{0,0,0,1})</f>
        <v>#NAME?</v>
      </c>
    </row>
    <row r="630" spans="1:21" ht="30" x14ac:dyDescent="0.25">
      <c r="A630" s="102" t="s">
        <v>1517</v>
      </c>
      <c r="B630" s="96" t="s">
        <v>1518</v>
      </c>
      <c r="C630" s="96" t="s">
        <v>1362</v>
      </c>
      <c r="D630" s="104" t="s">
        <v>247</v>
      </c>
      <c r="E630" s="117" t="s">
        <v>81</v>
      </c>
      <c r="F630" s="96" t="s">
        <v>81</v>
      </c>
      <c r="G630" s="114">
        <v>2004</v>
      </c>
      <c r="H630" s="113">
        <v>1</v>
      </c>
      <c r="I630" s="117" t="s">
        <v>245</v>
      </c>
      <c r="J630" s="262"/>
      <c r="K630" s="270"/>
      <c r="L630" s="286"/>
      <c r="M630" s="133" t="s">
        <v>247</v>
      </c>
      <c r="N630" s="114">
        <v>2013</v>
      </c>
      <c r="O630" s="114">
        <v>2013</v>
      </c>
      <c r="P630" s="113">
        <v>0.75</v>
      </c>
      <c r="Q630" s="117" t="s">
        <v>245</v>
      </c>
      <c r="R630" s="96"/>
      <c r="S630" s="97"/>
      <c r="T630" s="103"/>
      <c r="U630" s="136" t="e">
        <f ca="1">_xlfn._xlws.FILTER(_xlfn._xlws.FILTER(Table15[],(Table15[System-Owned Portion]&amp;Table15[Was Material Ever Previously Lead?]&amp;Table15[Customer-Owned Portion])=(D630&amp;E630&amp;M630)),{0,0,0,1})</f>
        <v>#NAME?</v>
      </c>
    </row>
    <row r="631" spans="1:21" ht="30" x14ac:dyDescent="0.25">
      <c r="A631" s="102" t="s">
        <v>1519</v>
      </c>
      <c r="B631" s="96" t="s">
        <v>1520</v>
      </c>
      <c r="C631" s="96" t="s">
        <v>1362</v>
      </c>
      <c r="D631" s="104" t="s">
        <v>247</v>
      </c>
      <c r="E631" s="117" t="s">
        <v>81</v>
      </c>
      <c r="F631" s="96" t="s">
        <v>81</v>
      </c>
      <c r="G631" s="114">
        <v>2004</v>
      </c>
      <c r="H631" s="113">
        <v>1</v>
      </c>
      <c r="I631" s="117" t="s">
        <v>245</v>
      </c>
      <c r="J631" s="262"/>
      <c r="K631" s="270"/>
      <c r="L631" s="286"/>
      <c r="M631" s="133" t="s">
        <v>247</v>
      </c>
      <c r="N631" s="114">
        <v>2013</v>
      </c>
      <c r="O631" s="114">
        <v>2013</v>
      </c>
      <c r="P631" s="113">
        <v>0.75</v>
      </c>
      <c r="Q631" s="117" t="s">
        <v>245</v>
      </c>
      <c r="R631" s="96"/>
      <c r="S631" s="97"/>
      <c r="T631" s="103"/>
      <c r="U631" s="136" t="e">
        <f ca="1">_xlfn._xlws.FILTER(_xlfn._xlws.FILTER(Table15[],(Table15[System-Owned Portion]&amp;Table15[Was Material Ever Previously Lead?]&amp;Table15[Customer-Owned Portion])=(D631&amp;E631&amp;M631)),{0,0,0,1})</f>
        <v>#NAME?</v>
      </c>
    </row>
    <row r="632" spans="1:21" ht="30" x14ac:dyDescent="0.25">
      <c r="A632" s="102" t="s">
        <v>1521</v>
      </c>
      <c r="B632" s="96" t="s">
        <v>1522</v>
      </c>
      <c r="C632" s="96" t="s">
        <v>1362</v>
      </c>
      <c r="D632" s="104" t="s">
        <v>247</v>
      </c>
      <c r="E632" s="117" t="s">
        <v>81</v>
      </c>
      <c r="F632" s="96" t="s">
        <v>81</v>
      </c>
      <c r="G632" s="114">
        <v>2004</v>
      </c>
      <c r="H632" s="113">
        <v>1</v>
      </c>
      <c r="I632" s="117" t="s">
        <v>245</v>
      </c>
      <c r="J632" s="262"/>
      <c r="K632" s="270"/>
      <c r="L632" s="286"/>
      <c r="M632" s="133" t="s">
        <v>247</v>
      </c>
      <c r="N632" s="114">
        <v>2013</v>
      </c>
      <c r="O632" s="114">
        <v>2013</v>
      </c>
      <c r="P632" s="113">
        <v>0.75</v>
      </c>
      <c r="Q632" s="117" t="s">
        <v>245</v>
      </c>
      <c r="R632" s="96"/>
      <c r="S632" s="97"/>
      <c r="T632" s="103"/>
      <c r="U632" s="136" t="e">
        <f ca="1">_xlfn._xlws.FILTER(_xlfn._xlws.FILTER(Table15[],(Table15[System-Owned Portion]&amp;Table15[Was Material Ever Previously Lead?]&amp;Table15[Customer-Owned Portion])=(D632&amp;E632&amp;M632)),{0,0,0,1})</f>
        <v>#NAME?</v>
      </c>
    </row>
    <row r="633" spans="1:21" ht="30" x14ac:dyDescent="0.25">
      <c r="A633" s="102" t="s">
        <v>1523</v>
      </c>
      <c r="B633" s="96" t="s">
        <v>1524</v>
      </c>
      <c r="C633" s="96" t="s">
        <v>1362</v>
      </c>
      <c r="D633" s="104" t="s">
        <v>247</v>
      </c>
      <c r="E633" s="117" t="s">
        <v>81</v>
      </c>
      <c r="F633" s="96" t="s">
        <v>81</v>
      </c>
      <c r="G633" s="114">
        <v>2004</v>
      </c>
      <c r="H633" s="113">
        <v>1</v>
      </c>
      <c r="I633" s="117" t="s">
        <v>245</v>
      </c>
      <c r="J633" s="262"/>
      <c r="K633" s="270"/>
      <c r="L633" s="286"/>
      <c r="M633" s="133" t="s">
        <v>247</v>
      </c>
      <c r="N633" s="114">
        <v>2013</v>
      </c>
      <c r="O633" s="114">
        <v>2013</v>
      </c>
      <c r="P633" s="113">
        <v>0.75</v>
      </c>
      <c r="Q633" s="117" t="s">
        <v>245</v>
      </c>
      <c r="R633" s="96"/>
      <c r="S633" s="97"/>
      <c r="T633" s="103"/>
      <c r="U633" s="136" t="e">
        <f ca="1">_xlfn._xlws.FILTER(_xlfn._xlws.FILTER(Table15[],(Table15[System-Owned Portion]&amp;Table15[Was Material Ever Previously Lead?]&amp;Table15[Customer-Owned Portion])=(D633&amp;E633&amp;M633)),{0,0,0,1})</f>
        <v>#NAME?</v>
      </c>
    </row>
    <row r="634" spans="1:21" ht="30" x14ac:dyDescent="0.25">
      <c r="A634" s="102" t="s">
        <v>1525</v>
      </c>
      <c r="B634" s="96" t="s">
        <v>1526</v>
      </c>
      <c r="C634" s="96" t="s">
        <v>1362</v>
      </c>
      <c r="D634" s="104" t="s">
        <v>247</v>
      </c>
      <c r="E634" s="117" t="s">
        <v>81</v>
      </c>
      <c r="F634" s="96" t="s">
        <v>81</v>
      </c>
      <c r="G634" s="114">
        <v>2004</v>
      </c>
      <c r="H634" s="113">
        <v>1</v>
      </c>
      <c r="I634" s="117" t="s">
        <v>245</v>
      </c>
      <c r="J634" s="262"/>
      <c r="K634" s="270"/>
      <c r="L634" s="286"/>
      <c r="M634" s="133" t="s">
        <v>247</v>
      </c>
      <c r="N634" s="114">
        <v>2010</v>
      </c>
      <c r="O634" s="114">
        <v>2010</v>
      </c>
      <c r="P634" s="113">
        <v>0.75</v>
      </c>
      <c r="Q634" s="117" t="s">
        <v>245</v>
      </c>
      <c r="R634" s="96"/>
      <c r="S634" s="97"/>
      <c r="T634" s="103"/>
      <c r="U634" s="136" t="e">
        <f ca="1">_xlfn._xlws.FILTER(_xlfn._xlws.FILTER(Table15[],(Table15[System-Owned Portion]&amp;Table15[Was Material Ever Previously Lead?]&amp;Table15[Customer-Owned Portion])=(D634&amp;E634&amp;M634)),{0,0,0,1})</f>
        <v>#NAME?</v>
      </c>
    </row>
    <row r="635" spans="1:21" ht="30" x14ac:dyDescent="0.25">
      <c r="A635" s="102" t="s">
        <v>1527</v>
      </c>
      <c r="B635" s="96" t="s">
        <v>1528</v>
      </c>
      <c r="C635" s="96" t="s">
        <v>1362</v>
      </c>
      <c r="D635" s="104" t="s">
        <v>247</v>
      </c>
      <c r="E635" s="117" t="s">
        <v>81</v>
      </c>
      <c r="F635" s="96" t="s">
        <v>81</v>
      </c>
      <c r="G635" s="114">
        <v>2004</v>
      </c>
      <c r="H635" s="113">
        <v>1</v>
      </c>
      <c r="I635" s="117" t="s">
        <v>245</v>
      </c>
      <c r="J635" s="262"/>
      <c r="K635" s="270"/>
      <c r="L635" s="286"/>
      <c r="M635" s="133" t="s">
        <v>247</v>
      </c>
      <c r="N635" s="114">
        <v>2010</v>
      </c>
      <c r="O635" s="114">
        <v>2010</v>
      </c>
      <c r="P635" s="113">
        <v>0.75</v>
      </c>
      <c r="Q635" s="117" t="s">
        <v>245</v>
      </c>
      <c r="R635" s="96"/>
      <c r="S635" s="97"/>
      <c r="T635" s="103"/>
      <c r="U635" s="136" t="e">
        <f ca="1">_xlfn._xlws.FILTER(_xlfn._xlws.FILTER(Table15[],(Table15[System-Owned Portion]&amp;Table15[Was Material Ever Previously Lead?]&amp;Table15[Customer-Owned Portion])=(D635&amp;E635&amp;M635)),{0,0,0,1})</f>
        <v>#NAME?</v>
      </c>
    </row>
    <row r="636" spans="1:21" ht="30" x14ac:dyDescent="0.25">
      <c r="A636" s="102" t="s">
        <v>1529</v>
      </c>
      <c r="B636" s="96" t="s">
        <v>1530</v>
      </c>
      <c r="C636" s="96" t="s">
        <v>1362</v>
      </c>
      <c r="D636" s="104" t="s">
        <v>247</v>
      </c>
      <c r="E636" s="117" t="s">
        <v>81</v>
      </c>
      <c r="F636" s="96" t="s">
        <v>81</v>
      </c>
      <c r="G636" s="114">
        <v>2004</v>
      </c>
      <c r="H636" s="113">
        <v>1</v>
      </c>
      <c r="I636" s="117" t="s">
        <v>245</v>
      </c>
      <c r="J636" s="262"/>
      <c r="K636" s="270"/>
      <c r="L636" s="286"/>
      <c r="M636" s="133" t="s">
        <v>247</v>
      </c>
      <c r="N636" s="114">
        <v>2014</v>
      </c>
      <c r="O636" s="114">
        <v>2014</v>
      </c>
      <c r="P636" s="113">
        <v>0.75</v>
      </c>
      <c r="Q636" s="117" t="s">
        <v>245</v>
      </c>
      <c r="R636" s="96"/>
      <c r="S636" s="97"/>
      <c r="T636" s="103"/>
      <c r="U636" s="136" t="e">
        <f ca="1">_xlfn._xlws.FILTER(_xlfn._xlws.FILTER(Table15[],(Table15[System-Owned Portion]&amp;Table15[Was Material Ever Previously Lead?]&amp;Table15[Customer-Owned Portion])=(D636&amp;E636&amp;M636)),{0,0,0,1})</f>
        <v>#NAME?</v>
      </c>
    </row>
    <row r="637" spans="1:21" ht="30" x14ac:dyDescent="0.25">
      <c r="A637" s="102" t="s">
        <v>1531</v>
      </c>
      <c r="B637" s="96" t="s">
        <v>1532</v>
      </c>
      <c r="C637" s="96" t="s">
        <v>1362</v>
      </c>
      <c r="D637" s="104" t="s">
        <v>247</v>
      </c>
      <c r="E637" s="117" t="s">
        <v>81</v>
      </c>
      <c r="F637" s="96" t="s">
        <v>81</v>
      </c>
      <c r="G637" s="114">
        <v>2004</v>
      </c>
      <c r="H637" s="113">
        <v>1</v>
      </c>
      <c r="I637" s="117" t="s">
        <v>245</v>
      </c>
      <c r="J637" s="262"/>
      <c r="K637" s="270"/>
      <c r="L637" s="286"/>
      <c r="M637" s="133" t="s">
        <v>247</v>
      </c>
      <c r="N637" s="114">
        <v>2015</v>
      </c>
      <c r="O637" s="114">
        <v>2015</v>
      </c>
      <c r="P637" s="113">
        <v>0.75</v>
      </c>
      <c r="Q637" s="117" t="s">
        <v>245</v>
      </c>
      <c r="R637" s="96"/>
      <c r="S637" s="97"/>
      <c r="T637" s="103"/>
      <c r="U637" s="136" t="e">
        <f ca="1">_xlfn._xlws.FILTER(_xlfn._xlws.FILTER(Table15[],(Table15[System-Owned Portion]&amp;Table15[Was Material Ever Previously Lead?]&amp;Table15[Customer-Owned Portion])=(D637&amp;E637&amp;M637)),{0,0,0,1})</f>
        <v>#NAME?</v>
      </c>
    </row>
    <row r="638" spans="1:21" ht="30" x14ac:dyDescent="0.25">
      <c r="A638" s="102" t="s">
        <v>1533</v>
      </c>
      <c r="B638" s="96" t="s">
        <v>1534</v>
      </c>
      <c r="C638" s="96" t="s">
        <v>1362</v>
      </c>
      <c r="D638" s="104" t="s">
        <v>247</v>
      </c>
      <c r="E638" s="117" t="s">
        <v>81</v>
      </c>
      <c r="F638" s="96" t="s">
        <v>81</v>
      </c>
      <c r="G638" s="114">
        <v>2004</v>
      </c>
      <c r="H638" s="113">
        <v>1</v>
      </c>
      <c r="I638" s="117" t="s">
        <v>245</v>
      </c>
      <c r="J638" s="262"/>
      <c r="K638" s="270"/>
      <c r="L638" s="286"/>
      <c r="M638" s="133" t="s">
        <v>247</v>
      </c>
      <c r="N638" s="114">
        <v>2014</v>
      </c>
      <c r="O638" s="114">
        <v>2014</v>
      </c>
      <c r="P638" s="113">
        <v>0.75</v>
      </c>
      <c r="Q638" s="117" t="s">
        <v>245</v>
      </c>
      <c r="R638" s="96"/>
      <c r="S638" s="97"/>
      <c r="T638" s="103"/>
      <c r="U638" s="136" t="e">
        <f ca="1">_xlfn._xlws.FILTER(_xlfn._xlws.FILTER(Table15[],(Table15[System-Owned Portion]&amp;Table15[Was Material Ever Previously Lead?]&amp;Table15[Customer-Owned Portion])=(D638&amp;E638&amp;M638)),{0,0,0,1})</f>
        <v>#NAME?</v>
      </c>
    </row>
    <row r="639" spans="1:21" ht="30" x14ac:dyDescent="0.25">
      <c r="A639" s="102" t="s">
        <v>1535</v>
      </c>
      <c r="B639" s="96" t="s">
        <v>1536</v>
      </c>
      <c r="C639" s="96" t="s">
        <v>1362</v>
      </c>
      <c r="D639" s="104" t="s">
        <v>247</v>
      </c>
      <c r="E639" s="117" t="s">
        <v>81</v>
      </c>
      <c r="F639" s="96" t="s">
        <v>81</v>
      </c>
      <c r="G639" s="114">
        <v>2004</v>
      </c>
      <c r="H639" s="113">
        <v>1</v>
      </c>
      <c r="I639" s="117" t="s">
        <v>245</v>
      </c>
      <c r="J639" s="262"/>
      <c r="K639" s="270"/>
      <c r="L639" s="286"/>
      <c r="M639" s="133" t="s">
        <v>247</v>
      </c>
      <c r="N639" s="114">
        <v>2014</v>
      </c>
      <c r="O639" s="114">
        <v>2014</v>
      </c>
      <c r="P639" s="113">
        <v>0.75</v>
      </c>
      <c r="Q639" s="117" t="s">
        <v>245</v>
      </c>
      <c r="R639" s="96"/>
      <c r="S639" s="97"/>
      <c r="T639" s="103"/>
      <c r="U639" s="136" t="e">
        <f ca="1">_xlfn._xlws.FILTER(_xlfn._xlws.FILTER(Table15[],(Table15[System-Owned Portion]&amp;Table15[Was Material Ever Previously Lead?]&amp;Table15[Customer-Owned Portion])=(D639&amp;E639&amp;M639)),{0,0,0,1})</f>
        <v>#NAME?</v>
      </c>
    </row>
    <row r="640" spans="1:21" ht="30" x14ac:dyDescent="0.25">
      <c r="A640" s="102" t="s">
        <v>1537</v>
      </c>
      <c r="B640" s="96" t="s">
        <v>1538</v>
      </c>
      <c r="C640" s="96" t="s">
        <v>1362</v>
      </c>
      <c r="D640" s="104" t="s">
        <v>247</v>
      </c>
      <c r="E640" s="117" t="s">
        <v>81</v>
      </c>
      <c r="F640" s="96" t="s">
        <v>81</v>
      </c>
      <c r="G640" s="114">
        <v>2004</v>
      </c>
      <c r="H640" s="113">
        <v>1</v>
      </c>
      <c r="I640" s="117" t="s">
        <v>245</v>
      </c>
      <c r="J640" s="262"/>
      <c r="K640" s="270"/>
      <c r="L640" s="286"/>
      <c r="M640" s="133" t="s">
        <v>247</v>
      </c>
      <c r="N640" s="114">
        <v>2015</v>
      </c>
      <c r="O640" s="114">
        <v>2015</v>
      </c>
      <c r="P640" s="113">
        <v>0.75</v>
      </c>
      <c r="Q640" s="117" t="s">
        <v>245</v>
      </c>
      <c r="R640" s="96"/>
      <c r="S640" s="97"/>
      <c r="T640" s="103"/>
      <c r="U640" s="136" t="e">
        <f ca="1">_xlfn._xlws.FILTER(_xlfn._xlws.FILTER(Table15[],(Table15[System-Owned Portion]&amp;Table15[Was Material Ever Previously Lead?]&amp;Table15[Customer-Owned Portion])=(D640&amp;E640&amp;M640)),{0,0,0,1})</f>
        <v>#NAME?</v>
      </c>
    </row>
    <row r="641" spans="1:21" ht="30" x14ac:dyDescent="0.25">
      <c r="A641" s="102" t="s">
        <v>1539</v>
      </c>
      <c r="B641" s="96" t="s">
        <v>1540</v>
      </c>
      <c r="C641" s="96" t="s">
        <v>1362</v>
      </c>
      <c r="D641" s="104" t="s">
        <v>247</v>
      </c>
      <c r="E641" s="117" t="s">
        <v>81</v>
      </c>
      <c r="F641" s="96" t="s">
        <v>81</v>
      </c>
      <c r="G641" s="114">
        <v>2004</v>
      </c>
      <c r="H641" s="113">
        <v>0.75</v>
      </c>
      <c r="I641" s="117" t="s">
        <v>245</v>
      </c>
      <c r="J641" s="262"/>
      <c r="K641" s="270"/>
      <c r="L641" s="286"/>
      <c r="M641" s="133" t="s">
        <v>247</v>
      </c>
      <c r="N641" s="114">
        <v>2015</v>
      </c>
      <c r="O641" s="114">
        <v>2015</v>
      </c>
      <c r="P641" s="113">
        <v>0.75</v>
      </c>
      <c r="Q641" s="117" t="s">
        <v>245</v>
      </c>
      <c r="R641" s="96"/>
      <c r="S641" s="97"/>
      <c r="T641" s="103"/>
      <c r="U641" s="136" t="e">
        <f ca="1">_xlfn._xlws.FILTER(_xlfn._xlws.FILTER(Table15[],(Table15[System-Owned Portion]&amp;Table15[Was Material Ever Previously Lead?]&amp;Table15[Customer-Owned Portion])=(D641&amp;E641&amp;M641)),{0,0,0,1})</f>
        <v>#NAME?</v>
      </c>
    </row>
    <row r="642" spans="1:21" ht="30" x14ac:dyDescent="0.25">
      <c r="A642" s="102" t="s">
        <v>1541</v>
      </c>
      <c r="B642" s="96" t="s">
        <v>1542</v>
      </c>
      <c r="C642" s="96" t="s">
        <v>1362</v>
      </c>
      <c r="D642" s="104" t="s">
        <v>247</v>
      </c>
      <c r="E642" s="117" t="s">
        <v>81</v>
      </c>
      <c r="F642" s="96" t="s">
        <v>81</v>
      </c>
      <c r="G642" s="114">
        <v>2004</v>
      </c>
      <c r="H642" s="113">
        <v>1</v>
      </c>
      <c r="I642" s="117" t="s">
        <v>245</v>
      </c>
      <c r="J642" s="262"/>
      <c r="K642" s="270"/>
      <c r="L642" s="286"/>
      <c r="M642" s="133" t="s">
        <v>247</v>
      </c>
      <c r="N642" s="114">
        <v>2017</v>
      </c>
      <c r="O642" s="114">
        <v>2017</v>
      </c>
      <c r="P642" s="113">
        <v>0.75</v>
      </c>
      <c r="Q642" s="117" t="s">
        <v>245</v>
      </c>
      <c r="R642" s="96"/>
      <c r="S642" s="97"/>
      <c r="T642" s="103"/>
      <c r="U642" s="136" t="e">
        <f ca="1">_xlfn._xlws.FILTER(_xlfn._xlws.FILTER(Table15[],(Table15[System-Owned Portion]&amp;Table15[Was Material Ever Previously Lead?]&amp;Table15[Customer-Owned Portion])=(D642&amp;E642&amp;M642)),{0,0,0,1})</f>
        <v>#NAME?</v>
      </c>
    </row>
    <row r="643" spans="1:21" ht="30" x14ac:dyDescent="0.25">
      <c r="A643" s="102" t="s">
        <v>1543</v>
      </c>
      <c r="B643" s="96" t="s">
        <v>1544</v>
      </c>
      <c r="C643" s="96" t="s">
        <v>1362</v>
      </c>
      <c r="D643" s="104" t="s">
        <v>247</v>
      </c>
      <c r="E643" s="117" t="s">
        <v>81</v>
      </c>
      <c r="F643" s="96" t="s">
        <v>81</v>
      </c>
      <c r="G643" s="114">
        <v>2004</v>
      </c>
      <c r="H643" s="113">
        <v>1</v>
      </c>
      <c r="I643" s="117" t="s">
        <v>245</v>
      </c>
      <c r="J643" s="262"/>
      <c r="K643" s="270"/>
      <c r="L643" s="286"/>
      <c r="M643" s="133" t="s">
        <v>247</v>
      </c>
      <c r="N643" s="114">
        <v>2014</v>
      </c>
      <c r="O643" s="114">
        <v>2014</v>
      </c>
      <c r="P643" s="113">
        <v>0.75</v>
      </c>
      <c r="Q643" s="117" t="s">
        <v>245</v>
      </c>
      <c r="R643" s="96"/>
      <c r="S643" s="97"/>
      <c r="T643" s="103"/>
      <c r="U643" s="136" t="e">
        <f ca="1">_xlfn._xlws.FILTER(_xlfn._xlws.FILTER(Table15[],(Table15[System-Owned Portion]&amp;Table15[Was Material Ever Previously Lead?]&amp;Table15[Customer-Owned Portion])=(D643&amp;E643&amp;M643)),{0,0,0,1})</f>
        <v>#NAME?</v>
      </c>
    </row>
    <row r="644" spans="1:21" ht="30" x14ac:dyDescent="0.25">
      <c r="A644" s="102" t="s">
        <v>1545</v>
      </c>
      <c r="B644" s="96" t="s">
        <v>1546</v>
      </c>
      <c r="C644" s="96" t="s">
        <v>1362</v>
      </c>
      <c r="D644" s="104" t="s">
        <v>247</v>
      </c>
      <c r="E644" s="117" t="s">
        <v>81</v>
      </c>
      <c r="F644" s="96" t="s">
        <v>81</v>
      </c>
      <c r="G644" s="114">
        <v>2004</v>
      </c>
      <c r="H644" s="113">
        <v>1</v>
      </c>
      <c r="I644" s="117" t="s">
        <v>245</v>
      </c>
      <c r="J644" s="262"/>
      <c r="K644" s="270"/>
      <c r="L644" s="286"/>
      <c r="M644" s="133" t="s">
        <v>247</v>
      </c>
      <c r="N644" s="114">
        <v>2014</v>
      </c>
      <c r="O644" s="114">
        <v>2014</v>
      </c>
      <c r="P644" s="113">
        <v>0.75</v>
      </c>
      <c r="Q644" s="117" t="s">
        <v>245</v>
      </c>
      <c r="R644" s="96"/>
      <c r="S644" s="97"/>
      <c r="T644" s="103"/>
      <c r="U644" s="136" t="e">
        <f ca="1">_xlfn._xlws.FILTER(_xlfn._xlws.FILTER(Table15[],(Table15[System-Owned Portion]&amp;Table15[Was Material Ever Previously Lead?]&amp;Table15[Customer-Owned Portion])=(D644&amp;E644&amp;M644)),{0,0,0,1})</f>
        <v>#NAME?</v>
      </c>
    </row>
    <row r="645" spans="1:21" ht="30" x14ac:dyDescent="0.25">
      <c r="A645" s="102" t="s">
        <v>1547</v>
      </c>
      <c r="B645" s="96" t="s">
        <v>1548</v>
      </c>
      <c r="C645" s="96" t="s">
        <v>1362</v>
      </c>
      <c r="D645" s="104" t="s">
        <v>247</v>
      </c>
      <c r="E645" s="117" t="s">
        <v>81</v>
      </c>
      <c r="F645" s="96" t="s">
        <v>81</v>
      </c>
      <c r="G645" s="114">
        <v>2004</v>
      </c>
      <c r="H645" s="113">
        <v>1</v>
      </c>
      <c r="I645" s="117" t="s">
        <v>245</v>
      </c>
      <c r="J645" s="262"/>
      <c r="K645" s="270"/>
      <c r="L645" s="286"/>
      <c r="M645" s="133" t="s">
        <v>247</v>
      </c>
      <c r="N645" s="114">
        <v>2014</v>
      </c>
      <c r="O645" s="114">
        <v>2014</v>
      </c>
      <c r="P645" s="113">
        <v>0.75</v>
      </c>
      <c r="Q645" s="117" t="s">
        <v>245</v>
      </c>
      <c r="R645" s="96"/>
      <c r="S645" s="97"/>
      <c r="T645" s="103"/>
      <c r="U645" s="136" t="e">
        <f ca="1">_xlfn._xlws.FILTER(_xlfn._xlws.FILTER(Table15[],(Table15[System-Owned Portion]&amp;Table15[Was Material Ever Previously Lead?]&amp;Table15[Customer-Owned Portion])=(D645&amp;E645&amp;M645)),{0,0,0,1})</f>
        <v>#NAME?</v>
      </c>
    </row>
    <row r="646" spans="1:21" ht="30" x14ac:dyDescent="0.25">
      <c r="A646" s="102" t="s">
        <v>1549</v>
      </c>
      <c r="B646" s="96" t="s">
        <v>1550</v>
      </c>
      <c r="C646" s="96" t="s">
        <v>1362</v>
      </c>
      <c r="D646" s="104" t="s">
        <v>247</v>
      </c>
      <c r="E646" s="117" t="s">
        <v>81</v>
      </c>
      <c r="F646" s="96" t="s">
        <v>81</v>
      </c>
      <c r="G646" s="114">
        <v>2004</v>
      </c>
      <c r="H646" s="113">
        <v>1</v>
      </c>
      <c r="I646" s="117" t="s">
        <v>245</v>
      </c>
      <c r="J646" s="262"/>
      <c r="K646" s="270"/>
      <c r="L646" s="286"/>
      <c r="M646" s="133" t="s">
        <v>247</v>
      </c>
      <c r="N646" s="114">
        <v>2014</v>
      </c>
      <c r="O646" s="114">
        <v>2014</v>
      </c>
      <c r="P646" s="113">
        <v>0.75</v>
      </c>
      <c r="Q646" s="117" t="s">
        <v>245</v>
      </c>
      <c r="R646" s="96"/>
      <c r="S646" s="97"/>
      <c r="T646" s="103"/>
      <c r="U646" s="136" t="e">
        <f ca="1">_xlfn._xlws.FILTER(_xlfn._xlws.FILTER(Table15[],(Table15[System-Owned Portion]&amp;Table15[Was Material Ever Previously Lead?]&amp;Table15[Customer-Owned Portion])=(D646&amp;E646&amp;M646)),{0,0,0,1})</f>
        <v>#NAME?</v>
      </c>
    </row>
    <row r="647" spans="1:21" ht="30" x14ac:dyDescent="0.25">
      <c r="A647" s="102" t="s">
        <v>1551</v>
      </c>
      <c r="B647" s="96" t="s">
        <v>1552</v>
      </c>
      <c r="C647" s="96" t="s">
        <v>1362</v>
      </c>
      <c r="D647" s="104" t="s">
        <v>247</v>
      </c>
      <c r="E647" s="117" t="s">
        <v>81</v>
      </c>
      <c r="F647" s="96" t="s">
        <v>81</v>
      </c>
      <c r="G647" s="114">
        <v>2004</v>
      </c>
      <c r="H647" s="113">
        <v>1</v>
      </c>
      <c r="I647" s="117" t="s">
        <v>245</v>
      </c>
      <c r="J647" s="262"/>
      <c r="K647" s="270"/>
      <c r="L647" s="286"/>
      <c r="M647" s="133" t="s">
        <v>247</v>
      </c>
      <c r="N647" s="114">
        <v>2014</v>
      </c>
      <c r="O647" s="114">
        <v>2014</v>
      </c>
      <c r="P647" s="113">
        <v>0.75</v>
      </c>
      <c r="Q647" s="117" t="s">
        <v>245</v>
      </c>
      <c r="R647" s="96"/>
      <c r="S647" s="97"/>
      <c r="T647" s="103"/>
      <c r="U647" s="136" t="e">
        <f ca="1">_xlfn._xlws.FILTER(_xlfn._xlws.FILTER(Table15[],(Table15[System-Owned Portion]&amp;Table15[Was Material Ever Previously Lead?]&amp;Table15[Customer-Owned Portion])=(D647&amp;E647&amp;M647)),{0,0,0,1})</f>
        <v>#NAME?</v>
      </c>
    </row>
    <row r="648" spans="1:21" ht="30" x14ac:dyDescent="0.25">
      <c r="A648" s="102" t="s">
        <v>1553</v>
      </c>
      <c r="B648" s="96" t="s">
        <v>1554</v>
      </c>
      <c r="C648" s="96" t="s">
        <v>1362</v>
      </c>
      <c r="D648" s="104" t="s">
        <v>247</v>
      </c>
      <c r="E648" s="117" t="s">
        <v>81</v>
      </c>
      <c r="F648" s="96" t="s">
        <v>81</v>
      </c>
      <c r="G648" s="114">
        <v>2004</v>
      </c>
      <c r="H648" s="113">
        <v>1</v>
      </c>
      <c r="I648" s="117" t="s">
        <v>245</v>
      </c>
      <c r="J648" s="262"/>
      <c r="K648" s="270"/>
      <c r="L648" s="286"/>
      <c r="M648" s="133" t="s">
        <v>247</v>
      </c>
      <c r="N648" s="114">
        <v>2013</v>
      </c>
      <c r="O648" s="114">
        <v>2013</v>
      </c>
      <c r="P648" s="113">
        <v>0.75</v>
      </c>
      <c r="Q648" s="117" t="s">
        <v>245</v>
      </c>
      <c r="R648" s="96"/>
      <c r="S648" s="97"/>
      <c r="T648" s="103"/>
      <c r="U648" s="136" t="e">
        <f ca="1">_xlfn._xlws.FILTER(_xlfn._xlws.FILTER(Table15[],(Table15[System-Owned Portion]&amp;Table15[Was Material Ever Previously Lead?]&amp;Table15[Customer-Owned Portion])=(D648&amp;E648&amp;M648)),{0,0,0,1})</f>
        <v>#NAME?</v>
      </c>
    </row>
    <row r="649" spans="1:21" ht="30" x14ac:dyDescent="0.25">
      <c r="A649" s="102" t="s">
        <v>1555</v>
      </c>
      <c r="B649" s="96" t="s">
        <v>1556</v>
      </c>
      <c r="C649" s="96" t="s">
        <v>1362</v>
      </c>
      <c r="D649" s="104" t="s">
        <v>247</v>
      </c>
      <c r="E649" s="117" t="s">
        <v>81</v>
      </c>
      <c r="F649" s="96" t="s">
        <v>81</v>
      </c>
      <c r="G649" s="114">
        <v>2004</v>
      </c>
      <c r="H649" s="113">
        <v>1</v>
      </c>
      <c r="I649" s="117" t="s">
        <v>245</v>
      </c>
      <c r="J649" s="262"/>
      <c r="K649" s="270"/>
      <c r="L649" s="286"/>
      <c r="M649" s="133" t="s">
        <v>247</v>
      </c>
      <c r="N649" s="114">
        <v>2013</v>
      </c>
      <c r="O649" s="114">
        <v>2013</v>
      </c>
      <c r="P649" s="113">
        <v>0.75</v>
      </c>
      <c r="Q649" s="117" t="s">
        <v>245</v>
      </c>
      <c r="R649" s="96"/>
      <c r="S649" s="97"/>
      <c r="T649" s="103"/>
      <c r="U649" s="136" t="e">
        <f ca="1">_xlfn._xlws.FILTER(_xlfn._xlws.FILTER(Table15[],(Table15[System-Owned Portion]&amp;Table15[Was Material Ever Previously Lead?]&amp;Table15[Customer-Owned Portion])=(D649&amp;E649&amp;M649)),{0,0,0,1})</f>
        <v>#NAME?</v>
      </c>
    </row>
    <row r="650" spans="1:21" ht="30" x14ac:dyDescent="0.25">
      <c r="A650" s="102" t="s">
        <v>1557</v>
      </c>
      <c r="B650" s="96" t="s">
        <v>1558</v>
      </c>
      <c r="C650" s="96" t="s">
        <v>1362</v>
      </c>
      <c r="D650" s="104" t="s">
        <v>247</v>
      </c>
      <c r="E650" s="117" t="s">
        <v>81</v>
      </c>
      <c r="F650" s="96" t="s">
        <v>81</v>
      </c>
      <c r="G650" s="114">
        <v>2004</v>
      </c>
      <c r="H650" s="113">
        <v>1</v>
      </c>
      <c r="I650" s="117" t="s">
        <v>245</v>
      </c>
      <c r="J650" s="262"/>
      <c r="K650" s="270"/>
      <c r="L650" s="286"/>
      <c r="M650" s="133" t="s">
        <v>247</v>
      </c>
      <c r="N650" s="114">
        <v>2013</v>
      </c>
      <c r="O650" s="114">
        <v>2013</v>
      </c>
      <c r="P650" s="113">
        <v>0.75</v>
      </c>
      <c r="Q650" s="117" t="s">
        <v>245</v>
      </c>
      <c r="R650" s="96"/>
      <c r="S650" s="97"/>
      <c r="T650" s="103"/>
      <c r="U650" s="136" t="e">
        <f ca="1">_xlfn._xlws.FILTER(_xlfn._xlws.FILTER(Table15[],(Table15[System-Owned Portion]&amp;Table15[Was Material Ever Previously Lead?]&amp;Table15[Customer-Owned Portion])=(D650&amp;E650&amp;M650)),{0,0,0,1})</f>
        <v>#NAME?</v>
      </c>
    </row>
    <row r="651" spans="1:21" ht="30" x14ac:dyDescent="0.25">
      <c r="A651" s="102" t="s">
        <v>1559</v>
      </c>
      <c r="B651" s="96" t="s">
        <v>1560</v>
      </c>
      <c r="C651" s="96" t="s">
        <v>1362</v>
      </c>
      <c r="D651" s="104" t="s">
        <v>247</v>
      </c>
      <c r="E651" s="117" t="s">
        <v>81</v>
      </c>
      <c r="F651" s="96" t="s">
        <v>81</v>
      </c>
      <c r="G651" s="114">
        <v>2004</v>
      </c>
      <c r="H651" s="113">
        <v>1</v>
      </c>
      <c r="I651" s="117" t="s">
        <v>245</v>
      </c>
      <c r="J651" s="262"/>
      <c r="K651" s="270"/>
      <c r="L651" s="286"/>
      <c r="M651" s="133" t="s">
        <v>247</v>
      </c>
      <c r="N651" s="114">
        <v>2013</v>
      </c>
      <c r="O651" s="114">
        <v>2013</v>
      </c>
      <c r="P651" s="113">
        <v>0.75</v>
      </c>
      <c r="Q651" s="117" t="s">
        <v>245</v>
      </c>
      <c r="R651" s="96"/>
      <c r="S651" s="97"/>
      <c r="T651" s="103"/>
      <c r="U651" s="136" t="e">
        <f ca="1">_xlfn._xlws.FILTER(_xlfn._xlws.FILTER(Table15[],(Table15[System-Owned Portion]&amp;Table15[Was Material Ever Previously Lead?]&amp;Table15[Customer-Owned Portion])=(D651&amp;E651&amp;M651)),{0,0,0,1})</f>
        <v>#NAME?</v>
      </c>
    </row>
    <row r="652" spans="1:21" ht="30" x14ac:dyDescent="0.25">
      <c r="A652" s="102" t="s">
        <v>1561</v>
      </c>
      <c r="B652" s="96" t="s">
        <v>1562</v>
      </c>
      <c r="C652" s="96" t="s">
        <v>1362</v>
      </c>
      <c r="D652" s="104" t="s">
        <v>247</v>
      </c>
      <c r="E652" s="117" t="s">
        <v>81</v>
      </c>
      <c r="F652" s="96" t="s">
        <v>81</v>
      </c>
      <c r="G652" s="114">
        <v>2004</v>
      </c>
      <c r="H652" s="113">
        <v>1</v>
      </c>
      <c r="I652" s="117" t="s">
        <v>245</v>
      </c>
      <c r="J652" s="262"/>
      <c r="K652" s="270"/>
      <c r="L652" s="286"/>
      <c r="M652" s="133" t="s">
        <v>247</v>
      </c>
      <c r="N652" s="114">
        <v>2013</v>
      </c>
      <c r="O652" s="114">
        <v>2013</v>
      </c>
      <c r="P652" s="113">
        <v>0.75</v>
      </c>
      <c r="Q652" s="117" t="s">
        <v>245</v>
      </c>
      <c r="R652" s="96"/>
      <c r="S652" s="97"/>
      <c r="T652" s="103"/>
      <c r="U652" s="136" t="e">
        <f ca="1">_xlfn._xlws.FILTER(_xlfn._xlws.FILTER(Table15[],(Table15[System-Owned Portion]&amp;Table15[Was Material Ever Previously Lead?]&amp;Table15[Customer-Owned Portion])=(D652&amp;E652&amp;M652)),{0,0,0,1})</f>
        <v>#NAME?</v>
      </c>
    </row>
    <row r="653" spans="1:21" ht="30" x14ac:dyDescent="0.25">
      <c r="A653" s="102" t="s">
        <v>1563</v>
      </c>
      <c r="B653" s="96" t="s">
        <v>1564</v>
      </c>
      <c r="C653" s="96" t="s">
        <v>1362</v>
      </c>
      <c r="D653" s="104" t="s">
        <v>247</v>
      </c>
      <c r="E653" s="117" t="s">
        <v>81</v>
      </c>
      <c r="F653" s="96" t="s">
        <v>81</v>
      </c>
      <c r="G653" s="114">
        <v>2004</v>
      </c>
      <c r="H653" s="113">
        <v>1</v>
      </c>
      <c r="I653" s="117" t="s">
        <v>245</v>
      </c>
      <c r="J653" s="262"/>
      <c r="K653" s="270"/>
      <c r="L653" s="286"/>
      <c r="M653" s="133" t="s">
        <v>247</v>
      </c>
      <c r="N653" s="114">
        <v>2010</v>
      </c>
      <c r="O653" s="114">
        <v>2010</v>
      </c>
      <c r="P653" s="113">
        <v>0.75</v>
      </c>
      <c r="Q653" s="117" t="s">
        <v>245</v>
      </c>
      <c r="R653" s="96"/>
      <c r="S653" s="97"/>
      <c r="T653" s="103"/>
      <c r="U653" s="136" t="e">
        <f ca="1">_xlfn._xlws.FILTER(_xlfn._xlws.FILTER(Table15[],(Table15[System-Owned Portion]&amp;Table15[Was Material Ever Previously Lead?]&amp;Table15[Customer-Owned Portion])=(D653&amp;E653&amp;M653)),{0,0,0,1})</f>
        <v>#NAME?</v>
      </c>
    </row>
    <row r="654" spans="1:21" ht="30" x14ac:dyDescent="0.25">
      <c r="A654" s="102" t="s">
        <v>1565</v>
      </c>
      <c r="B654" s="96" t="s">
        <v>1566</v>
      </c>
      <c r="C654" s="96" t="s">
        <v>1362</v>
      </c>
      <c r="D654" s="104" t="s">
        <v>247</v>
      </c>
      <c r="E654" s="117" t="s">
        <v>81</v>
      </c>
      <c r="F654" s="96" t="s">
        <v>81</v>
      </c>
      <c r="G654" s="114">
        <v>2004</v>
      </c>
      <c r="H654" s="113">
        <v>1</v>
      </c>
      <c r="I654" s="117" t="s">
        <v>245</v>
      </c>
      <c r="J654" s="262"/>
      <c r="K654" s="270"/>
      <c r="L654" s="286"/>
      <c r="M654" s="133" t="s">
        <v>247</v>
      </c>
      <c r="N654" s="114">
        <v>2016</v>
      </c>
      <c r="O654" s="114">
        <v>2016</v>
      </c>
      <c r="P654" s="113">
        <v>0.75</v>
      </c>
      <c r="Q654" s="117" t="s">
        <v>245</v>
      </c>
      <c r="R654" s="96"/>
      <c r="S654" s="97"/>
      <c r="T654" s="103"/>
      <c r="U654" s="136" t="e">
        <f ca="1">_xlfn._xlws.FILTER(_xlfn._xlws.FILTER(Table15[],(Table15[System-Owned Portion]&amp;Table15[Was Material Ever Previously Lead?]&amp;Table15[Customer-Owned Portion])=(D654&amp;E654&amp;M654)),{0,0,0,1})</f>
        <v>#NAME?</v>
      </c>
    </row>
    <row r="655" spans="1:21" ht="30" x14ac:dyDescent="0.25">
      <c r="A655" s="102" t="s">
        <v>1567</v>
      </c>
      <c r="B655" s="96" t="s">
        <v>1568</v>
      </c>
      <c r="C655" s="96" t="s">
        <v>1362</v>
      </c>
      <c r="D655" s="104" t="s">
        <v>247</v>
      </c>
      <c r="E655" s="117" t="s">
        <v>81</v>
      </c>
      <c r="F655" s="96" t="s">
        <v>81</v>
      </c>
      <c r="G655" s="114">
        <v>2004</v>
      </c>
      <c r="H655" s="113">
        <v>1</v>
      </c>
      <c r="I655" s="117" t="s">
        <v>245</v>
      </c>
      <c r="J655" s="262"/>
      <c r="K655" s="270"/>
      <c r="L655" s="286"/>
      <c r="M655" s="133" t="s">
        <v>247</v>
      </c>
      <c r="N655" s="114">
        <v>2017</v>
      </c>
      <c r="O655" s="114">
        <v>2017</v>
      </c>
      <c r="P655" s="113">
        <v>0.75</v>
      </c>
      <c r="Q655" s="117" t="s">
        <v>245</v>
      </c>
      <c r="R655" s="96"/>
      <c r="S655" s="97"/>
      <c r="T655" s="103"/>
      <c r="U655" s="136" t="e">
        <f ca="1">_xlfn._xlws.FILTER(_xlfn._xlws.FILTER(Table15[],(Table15[System-Owned Portion]&amp;Table15[Was Material Ever Previously Lead?]&amp;Table15[Customer-Owned Portion])=(D655&amp;E655&amp;M655)),{0,0,0,1})</f>
        <v>#NAME?</v>
      </c>
    </row>
    <row r="656" spans="1:21" ht="30" x14ac:dyDescent="0.25">
      <c r="A656" s="102" t="s">
        <v>1569</v>
      </c>
      <c r="B656" s="96" t="s">
        <v>1570</v>
      </c>
      <c r="C656" s="96" t="s">
        <v>1362</v>
      </c>
      <c r="D656" s="104" t="s">
        <v>247</v>
      </c>
      <c r="E656" s="117" t="s">
        <v>81</v>
      </c>
      <c r="F656" s="96" t="s">
        <v>81</v>
      </c>
      <c r="G656" s="114">
        <v>2004</v>
      </c>
      <c r="H656" s="113">
        <v>1</v>
      </c>
      <c r="I656" s="117" t="s">
        <v>245</v>
      </c>
      <c r="J656" s="262"/>
      <c r="K656" s="270"/>
      <c r="L656" s="286"/>
      <c r="M656" s="133" t="s">
        <v>247</v>
      </c>
      <c r="N656" s="114">
        <v>2017</v>
      </c>
      <c r="O656" s="114">
        <v>2017</v>
      </c>
      <c r="P656" s="113">
        <v>0.75</v>
      </c>
      <c r="Q656" s="117" t="s">
        <v>245</v>
      </c>
      <c r="R656" s="96"/>
      <c r="S656" s="97"/>
      <c r="T656" s="103"/>
      <c r="U656" s="136" t="e">
        <f ca="1">_xlfn._xlws.FILTER(_xlfn._xlws.FILTER(Table15[],(Table15[System-Owned Portion]&amp;Table15[Was Material Ever Previously Lead?]&amp;Table15[Customer-Owned Portion])=(D656&amp;E656&amp;M656)),{0,0,0,1})</f>
        <v>#NAME?</v>
      </c>
    </row>
    <row r="657" spans="1:21" ht="30" x14ac:dyDescent="0.25">
      <c r="A657" s="102" t="s">
        <v>1571</v>
      </c>
      <c r="B657" s="96" t="s">
        <v>1572</v>
      </c>
      <c r="C657" s="96" t="s">
        <v>1362</v>
      </c>
      <c r="D657" s="104" t="s">
        <v>247</v>
      </c>
      <c r="E657" s="117" t="s">
        <v>81</v>
      </c>
      <c r="F657" s="96" t="s">
        <v>81</v>
      </c>
      <c r="G657" s="114">
        <v>2004</v>
      </c>
      <c r="H657" s="113">
        <v>1</v>
      </c>
      <c r="I657" s="117" t="s">
        <v>245</v>
      </c>
      <c r="J657" s="262"/>
      <c r="K657" s="270"/>
      <c r="L657" s="286"/>
      <c r="M657" s="133" t="s">
        <v>247</v>
      </c>
      <c r="N657" s="114">
        <v>2017</v>
      </c>
      <c r="O657" s="114">
        <v>2017</v>
      </c>
      <c r="P657" s="113">
        <v>0.75</v>
      </c>
      <c r="Q657" s="117" t="s">
        <v>245</v>
      </c>
      <c r="R657" s="96"/>
      <c r="S657" s="97"/>
      <c r="T657" s="103"/>
      <c r="U657" s="136" t="e">
        <f ca="1">_xlfn._xlws.FILTER(_xlfn._xlws.FILTER(Table15[],(Table15[System-Owned Portion]&amp;Table15[Was Material Ever Previously Lead?]&amp;Table15[Customer-Owned Portion])=(D657&amp;E657&amp;M657)),{0,0,0,1})</f>
        <v>#NAME?</v>
      </c>
    </row>
    <row r="658" spans="1:21" ht="30" x14ac:dyDescent="0.25">
      <c r="A658" s="102" t="s">
        <v>1573</v>
      </c>
      <c r="B658" s="96" t="s">
        <v>1574</v>
      </c>
      <c r="C658" s="96" t="s">
        <v>1362</v>
      </c>
      <c r="D658" s="104" t="s">
        <v>247</v>
      </c>
      <c r="E658" s="117" t="s">
        <v>81</v>
      </c>
      <c r="F658" s="96" t="s">
        <v>81</v>
      </c>
      <c r="G658" s="114">
        <v>2004</v>
      </c>
      <c r="H658" s="113">
        <v>1</v>
      </c>
      <c r="I658" s="117" t="s">
        <v>245</v>
      </c>
      <c r="J658" s="262"/>
      <c r="K658" s="270"/>
      <c r="L658" s="286"/>
      <c r="M658" s="133" t="s">
        <v>247</v>
      </c>
      <c r="N658" s="114">
        <v>2013</v>
      </c>
      <c r="O658" s="114">
        <v>2013</v>
      </c>
      <c r="P658" s="113">
        <v>0.75</v>
      </c>
      <c r="Q658" s="117" t="s">
        <v>245</v>
      </c>
      <c r="R658" s="96"/>
      <c r="S658" s="97"/>
      <c r="T658" s="103"/>
      <c r="U658" s="136" t="e">
        <f ca="1">_xlfn._xlws.FILTER(_xlfn._xlws.FILTER(Table15[],(Table15[System-Owned Portion]&amp;Table15[Was Material Ever Previously Lead?]&amp;Table15[Customer-Owned Portion])=(D658&amp;E658&amp;M658)),{0,0,0,1})</f>
        <v>#NAME?</v>
      </c>
    </row>
    <row r="659" spans="1:21" ht="30" x14ac:dyDescent="0.25">
      <c r="A659" s="102" t="s">
        <v>1575</v>
      </c>
      <c r="B659" s="96" t="s">
        <v>1576</v>
      </c>
      <c r="C659" s="96" t="s">
        <v>1362</v>
      </c>
      <c r="D659" s="104" t="s">
        <v>247</v>
      </c>
      <c r="E659" s="117" t="s">
        <v>81</v>
      </c>
      <c r="F659" s="96" t="s">
        <v>81</v>
      </c>
      <c r="G659" s="114">
        <v>2004</v>
      </c>
      <c r="H659" s="113">
        <v>1</v>
      </c>
      <c r="I659" s="117" t="s">
        <v>245</v>
      </c>
      <c r="J659" s="262"/>
      <c r="K659" s="270"/>
      <c r="L659" s="286"/>
      <c r="M659" s="133" t="s">
        <v>247</v>
      </c>
      <c r="N659" s="114">
        <v>2016</v>
      </c>
      <c r="O659" s="114">
        <v>2016</v>
      </c>
      <c r="P659" s="113">
        <v>0.75</v>
      </c>
      <c r="Q659" s="117" t="s">
        <v>245</v>
      </c>
      <c r="R659" s="96"/>
      <c r="S659" s="97"/>
      <c r="T659" s="103"/>
      <c r="U659" s="136" t="e">
        <f ca="1">_xlfn._xlws.FILTER(_xlfn._xlws.FILTER(Table15[],(Table15[System-Owned Portion]&amp;Table15[Was Material Ever Previously Lead?]&amp;Table15[Customer-Owned Portion])=(D659&amp;E659&amp;M659)),{0,0,0,1})</f>
        <v>#NAME?</v>
      </c>
    </row>
    <row r="660" spans="1:21" ht="30" x14ac:dyDescent="0.25">
      <c r="A660" s="102" t="s">
        <v>1577</v>
      </c>
      <c r="B660" s="96" t="s">
        <v>1578</v>
      </c>
      <c r="C660" s="96" t="s">
        <v>1362</v>
      </c>
      <c r="D660" s="104" t="s">
        <v>247</v>
      </c>
      <c r="E660" s="117" t="s">
        <v>81</v>
      </c>
      <c r="F660" s="96" t="s">
        <v>81</v>
      </c>
      <c r="G660" s="114">
        <v>2004</v>
      </c>
      <c r="H660" s="113">
        <v>0.75</v>
      </c>
      <c r="I660" s="117" t="s">
        <v>245</v>
      </c>
      <c r="J660" s="262"/>
      <c r="K660" s="270"/>
      <c r="L660" s="286"/>
      <c r="M660" s="133" t="s">
        <v>247</v>
      </c>
      <c r="N660" s="114">
        <v>2007</v>
      </c>
      <c r="O660" s="114">
        <v>2007</v>
      </c>
      <c r="P660" s="113">
        <v>0.75</v>
      </c>
      <c r="Q660" s="117" t="s">
        <v>245</v>
      </c>
      <c r="R660" s="96"/>
      <c r="S660" s="97"/>
      <c r="T660" s="103"/>
      <c r="U660" s="136" t="e">
        <f ca="1">_xlfn._xlws.FILTER(_xlfn._xlws.FILTER(Table15[],(Table15[System-Owned Portion]&amp;Table15[Was Material Ever Previously Lead?]&amp;Table15[Customer-Owned Portion])=(D660&amp;E660&amp;M660)),{0,0,0,1})</f>
        <v>#NAME?</v>
      </c>
    </row>
    <row r="661" spans="1:21" ht="30" x14ac:dyDescent="0.25">
      <c r="A661" s="102" t="s">
        <v>1579</v>
      </c>
      <c r="B661" s="96" t="s">
        <v>1580</v>
      </c>
      <c r="C661" s="96" t="s">
        <v>1362</v>
      </c>
      <c r="D661" s="104" t="s">
        <v>247</v>
      </c>
      <c r="E661" s="117" t="s">
        <v>81</v>
      </c>
      <c r="F661" s="96" t="s">
        <v>81</v>
      </c>
      <c r="G661" s="114">
        <v>2004</v>
      </c>
      <c r="H661" s="113">
        <v>1</v>
      </c>
      <c r="I661" s="117" t="s">
        <v>245</v>
      </c>
      <c r="J661" s="262"/>
      <c r="K661" s="270"/>
      <c r="L661" s="286"/>
      <c r="M661" s="133" t="s">
        <v>247</v>
      </c>
      <c r="N661" s="114">
        <v>2009</v>
      </c>
      <c r="O661" s="114">
        <v>2009</v>
      </c>
      <c r="P661" s="113">
        <v>0.75</v>
      </c>
      <c r="Q661" s="117" t="s">
        <v>245</v>
      </c>
      <c r="R661" s="96"/>
      <c r="S661" s="97"/>
      <c r="T661" s="103"/>
      <c r="U661" s="136" t="e">
        <f ca="1">_xlfn._xlws.FILTER(_xlfn._xlws.FILTER(Table15[],(Table15[System-Owned Portion]&amp;Table15[Was Material Ever Previously Lead?]&amp;Table15[Customer-Owned Portion])=(D661&amp;E661&amp;M661)),{0,0,0,1})</f>
        <v>#NAME?</v>
      </c>
    </row>
    <row r="662" spans="1:21" ht="30" x14ac:dyDescent="0.25">
      <c r="A662" s="102" t="s">
        <v>1581</v>
      </c>
      <c r="B662" s="96" t="s">
        <v>1582</v>
      </c>
      <c r="C662" s="96" t="s">
        <v>1362</v>
      </c>
      <c r="D662" s="104" t="s">
        <v>247</v>
      </c>
      <c r="E662" s="117" t="s">
        <v>81</v>
      </c>
      <c r="F662" s="96" t="s">
        <v>81</v>
      </c>
      <c r="G662" s="114">
        <v>2004</v>
      </c>
      <c r="H662" s="113">
        <v>1</v>
      </c>
      <c r="I662" s="117" t="s">
        <v>245</v>
      </c>
      <c r="J662" s="262"/>
      <c r="K662" s="270"/>
      <c r="L662" s="286"/>
      <c r="M662" s="133" t="s">
        <v>247</v>
      </c>
      <c r="N662" s="114">
        <v>2010</v>
      </c>
      <c r="O662" s="114">
        <v>2010</v>
      </c>
      <c r="P662" s="113">
        <v>0.75</v>
      </c>
      <c r="Q662" s="117" t="s">
        <v>245</v>
      </c>
      <c r="R662" s="96"/>
      <c r="S662" s="97"/>
      <c r="T662" s="103"/>
      <c r="U662" s="136" t="e">
        <f ca="1">_xlfn._xlws.FILTER(_xlfn._xlws.FILTER(Table15[],(Table15[System-Owned Portion]&amp;Table15[Was Material Ever Previously Lead?]&amp;Table15[Customer-Owned Portion])=(D662&amp;E662&amp;M662)),{0,0,0,1})</f>
        <v>#NAME?</v>
      </c>
    </row>
    <row r="663" spans="1:21" ht="30" x14ac:dyDescent="0.25">
      <c r="A663" s="102" t="s">
        <v>1583</v>
      </c>
      <c r="B663" s="96" t="s">
        <v>1584</v>
      </c>
      <c r="C663" s="96" t="s">
        <v>1362</v>
      </c>
      <c r="D663" s="104" t="s">
        <v>247</v>
      </c>
      <c r="E663" s="117" t="s">
        <v>81</v>
      </c>
      <c r="F663" s="96" t="s">
        <v>81</v>
      </c>
      <c r="G663" s="114">
        <v>2004</v>
      </c>
      <c r="H663" s="113">
        <v>1</v>
      </c>
      <c r="I663" s="117" t="s">
        <v>245</v>
      </c>
      <c r="J663" s="262"/>
      <c r="K663" s="270"/>
      <c r="L663" s="286"/>
      <c r="M663" s="133" t="s">
        <v>247</v>
      </c>
      <c r="N663" s="114">
        <v>2014</v>
      </c>
      <c r="O663" s="114">
        <v>2014</v>
      </c>
      <c r="P663" s="113">
        <v>0.75</v>
      </c>
      <c r="Q663" s="117" t="s">
        <v>245</v>
      </c>
      <c r="R663" s="96"/>
      <c r="S663" s="97"/>
      <c r="T663" s="103"/>
      <c r="U663" s="136" t="e">
        <f ca="1">_xlfn._xlws.FILTER(_xlfn._xlws.FILTER(Table15[],(Table15[System-Owned Portion]&amp;Table15[Was Material Ever Previously Lead?]&amp;Table15[Customer-Owned Portion])=(D663&amp;E663&amp;M663)),{0,0,0,1})</f>
        <v>#NAME?</v>
      </c>
    </row>
    <row r="664" spans="1:21" ht="30" x14ac:dyDescent="0.25">
      <c r="A664" s="102" t="s">
        <v>1585</v>
      </c>
      <c r="B664" s="96" t="s">
        <v>1586</v>
      </c>
      <c r="C664" s="96" t="s">
        <v>1362</v>
      </c>
      <c r="D664" s="104" t="s">
        <v>247</v>
      </c>
      <c r="E664" s="117" t="s">
        <v>81</v>
      </c>
      <c r="F664" s="96" t="s">
        <v>81</v>
      </c>
      <c r="G664" s="114">
        <v>2004</v>
      </c>
      <c r="H664" s="113">
        <v>1</v>
      </c>
      <c r="I664" s="117" t="s">
        <v>245</v>
      </c>
      <c r="J664" s="262"/>
      <c r="K664" s="270"/>
      <c r="L664" s="286"/>
      <c r="M664" s="133" t="s">
        <v>247</v>
      </c>
      <c r="N664" s="114">
        <v>2014</v>
      </c>
      <c r="O664" s="114">
        <v>2014</v>
      </c>
      <c r="P664" s="113">
        <v>0.75</v>
      </c>
      <c r="Q664" s="117" t="s">
        <v>245</v>
      </c>
      <c r="R664" s="96"/>
      <c r="S664" s="97"/>
      <c r="T664" s="103"/>
      <c r="U664" s="136" t="e">
        <f ca="1">_xlfn._xlws.FILTER(_xlfn._xlws.FILTER(Table15[],(Table15[System-Owned Portion]&amp;Table15[Was Material Ever Previously Lead?]&amp;Table15[Customer-Owned Portion])=(D664&amp;E664&amp;M664)),{0,0,0,1})</f>
        <v>#NAME?</v>
      </c>
    </row>
    <row r="665" spans="1:21" ht="30" x14ac:dyDescent="0.25">
      <c r="A665" s="102" t="s">
        <v>1587</v>
      </c>
      <c r="B665" s="96" t="s">
        <v>1588</v>
      </c>
      <c r="C665" s="96" t="s">
        <v>1362</v>
      </c>
      <c r="D665" s="104" t="s">
        <v>247</v>
      </c>
      <c r="E665" s="117" t="s">
        <v>81</v>
      </c>
      <c r="F665" s="96" t="s">
        <v>81</v>
      </c>
      <c r="G665" s="114">
        <v>2004</v>
      </c>
      <c r="H665" s="113">
        <v>1</v>
      </c>
      <c r="I665" s="117" t="s">
        <v>245</v>
      </c>
      <c r="J665" s="262"/>
      <c r="K665" s="270"/>
      <c r="L665" s="286"/>
      <c r="M665" s="133" t="s">
        <v>247</v>
      </c>
      <c r="N665" s="114">
        <v>2014</v>
      </c>
      <c r="O665" s="114">
        <v>2014</v>
      </c>
      <c r="P665" s="113">
        <v>0.75</v>
      </c>
      <c r="Q665" s="117" t="s">
        <v>245</v>
      </c>
      <c r="R665" s="96"/>
      <c r="S665" s="97"/>
      <c r="T665" s="103"/>
      <c r="U665" s="136" t="e">
        <f ca="1">_xlfn._xlws.FILTER(_xlfn._xlws.FILTER(Table15[],(Table15[System-Owned Portion]&amp;Table15[Was Material Ever Previously Lead?]&amp;Table15[Customer-Owned Portion])=(D665&amp;E665&amp;M665)),{0,0,0,1})</f>
        <v>#NAME?</v>
      </c>
    </row>
    <row r="666" spans="1:21" ht="30" x14ac:dyDescent="0.25">
      <c r="A666" s="102" t="s">
        <v>4686</v>
      </c>
      <c r="B666" s="96" t="s">
        <v>4687</v>
      </c>
      <c r="C666" s="96" t="s">
        <v>1362</v>
      </c>
      <c r="D666" s="104" t="s">
        <v>247</v>
      </c>
      <c r="E666" s="117" t="s">
        <v>81</v>
      </c>
      <c r="F666" s="96" t="s">
        <v>81</v>
      </c>
      <c r="G666" s="114">
        <v>2004</v>
      </c>
      <c r="H666" s="113">
        <v>1</v>
      </c>
      <c r="I666" s="117" t="s">
        <v>245</v>
      </c>
      <c r="J666" s="262"/>
      <c r="K666" s="270"/>
      <c r="L666" s="286"/>
      <c r="M666" s="133" t="s">
        <v>247</v>
      </c>
      <c r="N666" s="114">
        <v>2014</v>
      </c>
      <c r="O666" s="114">
        <v>2014</v>
      </c>
      <c r="P666" s="113">
        <v>0.75</v>
      </c>
      <c r="Q666" s="117" t="s">
        <v>245</v>
      </c>
      <c r="R666" s="96"/>
      <c r="S666" s="97"/>
      <c r="T666" s="103"/>
      <c r="U666" s="136" t="e">
        <f ca="1">_xlfn._xlws.FILTER(_xlfn._xlws.FILTER(Table15[],(Table15[System-Owned Portion]&amp;Table15[Was Material Ever Previously Lead?]&amp;Table15[Customer-Owned Portion])=(D666&amp;E666&amp;M666)),{0,0,0,1})</f>
        <v>#NAME?</v>
      </c>
    </row>
    <row r="667" spans="1:21" ht="30" x14ac:dyDescent="0.25">
      <c r="A667" s="102" t="s">
        <v>1589</v>
      </c>
      <c r="B667" s="96" t="s">
        <v>1590</v>
      </c>
      <c r="C667" s="96" t="s">
        <v>1362</v>
      </c>
      <c r="D667" s="104" t="s">
        <v>247</v>
      </c>
      <c r="E667" s="117" t="s">
        <v>81</v>
      </c>
      <c r="F667" s="96" t="s">
        <v>81</v>
      </c>
      <c r="G667" s="114">
        <v>2004</v>
      </c>
      <c r="H667" s="113">
        <v>1</v>
      </c>
      <c r="I667" s="117" t="s">
        <v>245</v>
      </c>
      <c r="J667" s="262"/>
      <c r="K667" s="270"/>
      <c r="L667" s="286"/>
      <c r="M667" s="133" t="s">
        <v>247</v>
      </c>
      <c r="N667" s="114">
        <v>2010</v>
      </c>
      <c r="O667" s="114">
        <v>2010</v>
      </c>
      <c r="P667" s="113">
        <v>0.75</v>
      </c>
      <c r="Q667" s="117" t="s">
        <v>245</v>
      </c>
      <c r="R667" s="96"/>
      <c r="S667" s="97"/>
      <c r="T667" s="103"/>
      <c r="U667" s="136" t="e">
        <f ca="1">_xlfn._xlws.FILTER(_xlfn._xlws.FILTER(Table15[],(Table15[System-Owned Portion]&amp;Table15[Was Material Ever Previously Lead?]&amp;Table15[Customer-Owned Portion])=(D667&amp;E667&amp;M667)),{0,0,0,1})</f>
        <v>#NAME?</v>
      </c>
    </row>
    <row r="668" spans="1:21" ht="30" x14ac:dyDescent="0.25">
      <c r="A668" s="102" t="s">
        <v>1591</v>
      </c>
      <c r="B668" s="96" t="s">
        <v>1592</v>
      </c>
      <c r="C668" s="96" t="s">
        <v>1362</v>
      </c>
      <c r="D668" s="104" t="s">
        <v>247</v>
      </c>
      <c r="E668" s="117" t="s">
        <v>81</v>
      </c>
      <c r="F668" s="96" t="s">
        <v>81</v>
      </c>
      <c r="G668" s="114">
        <v>2004</v>
      </c>
      <c r="H668" s="113">
        <v>1</v>
      </c>
      <c r="I668" s="117" t="s">
        <v>245</v>
      </c>
      <c r="J668" s="262"/>
      <c r="K668" s="270"/>
      <c r="L668" s="286"/>
      <c r="M668" s="133" t="s">
        <v>247</v>
      </c>
      <c r="N668" s="114">
        <v>2015</v>
      </c>
      <c r="O668" s="114">
        <v>2015</v>
      </c>
      <c r="P668" s="113">
        <v>0.75</v>
      </c>
      <c r="Q668" s="117" t="s">
        <v>245</v>
      </c>
      <c r="R668" s="96"/>
      <c r="S668" s="97"/>
      <c r="T668" s="103"/>
      <c r="U668" s="136" t="e">
        <f ca="1">_xlfn._xlws.FILTER(_xlfn._xlws.FILTER(Table15[],(Table15[System-Owned Portion]&amp;Table15[Was Material Ever Previously Lead?]&amp;Table15[Customer-Owned Portion])=(D668&amp;E668&amp;M668)),{0,0,0,1})</f>
        <v>#NAME?</v>
      </c>
    </row>
    <row r="669" spans="1:21" ht="30" x14ac:dyDescent="0.25">
      <c r="A669" s="102" t="s">
        <v>1593</v>
      </c>
      <c r="B669" s="96" t="s">
        <v>1594</v>
      </c>
      <c r="C669" s="96" t="s">
        <v>1362</v>
      </c>
      <c r="D669" s="104" t="s">
        <v>247</v>
      </c>
      <c r="E669" s="117" t="s">
        <v>81</v>
      </c>
      <c r="F669" s="96" t="s">
        <v>81</v>
      </c>
      <c r="G669" s="114">
        <v>2004</v>
      </c>
      <c r="H669" s="113">
        <v>1</v>
      </c>
      <c r="I669" s="117" t="s">
        <v>245</v>
      </c>
      <c r="J669" s="262"/>
      <c r="K669" s="270"/>
      <c r="L669" s="286"/>
      <c r="M669" s="133" t="s">
        <v>247</v>
      </c>
      <c r="N669" s="114">
        <v>2015</v>
      </c>
      <c r="O669" s="114">
        <v>2015</v>
      </c>
      <c r="P669" s="113">
        <v>0.75</v>
      </c>
      <c r="Q669" s="117" t="s">
        <v>245</v>
      </c>
      <c r="R669" s="96"/>
      <c r="S669" s="97"/>
      <c r="T669" s="103"/>
      <c r="U669" s="136" t="e">
        <f ca="1">_xlfn._xlws.FILTER(_xlfn._xlws.FILTER(Table15[],(Table15[System-Owned Portion]&amp;Table15[Was Material Ever Previously Lead?]&amp;Table15[Customer-Owned Portion])=(D669&amp;E669&amp;M669)),{0,0,0,1})</f>
        <v>#NAME?</v>
      </c>
    </row>
    <row r="670" spans="1:21" ht="30" x14ac:dyDescent="0.25">
      <c r="A670" s="102" t="s">
        <v>1595</v>
      </c>
      <c r="B670" s="96" t="s">
        <v>1596</v>
      </c>
      <c r="C670" s="96" t="s">
        <v>1597</v>
      </c>
      <c r="D670" s="104" t="s">
        <v>247</v>
      </c>
      <c r="E670" s="117" t="s">
        <v>81</v>
      </c>
      <c r="F670" s="96" t="s">
        <v>81</v>
      </c>
      <c r="G670" s="114">
        <v>2019</v>
      </c>
      <c r="H670" s="113">
        <v>1</v>
      </c>
      <c r="I670" s="117" t="s">
        <v>245</v>
      </c>
      <c r="J670" s="262"/>
      <c r="K670" s="270"/>
      <c r="L670" s="286"/>
      <c r="M670" s="133" t="s">
        <v>247</v>
      </c>
      <c r="N670" s="114">
        <v>2020</v>
      </c>
      <c r="O670" s="114">
        <v>2020</v>
      </c>
      <c r="P670" s="113">
        <v>1</v>
      </c>
      <c r="Q670" s="117" t="s">
        <v>245</v>
      </c>
      <c r="R670" s="96"/>
      <c r="S670" s="97"/>
      <c r="T670" s="103"/>
      <c r="U670" s="136" t="e">
        <f ca="1">_xlfn._xlws.FILTER(_xlfn._xlws.FILTER(Table15[],(Table15[System-Owned Portion]&amp;Table15[Was Material Ever Previously Lead?]&amp;Table15[Customer-Owned Portion])=(D670&amp;E670&amp;M670)),{0,0,0,1})</f>
        <v>#NAME?</v>
      </c>
    </row>
    <row r="671" spans="1:21" ht="30" x14ac:dyDescent="0.25">
      <c r="A671" s="102" t="s">
        <v>1598</v>
      </c>
      <c r="B671" s="96" t="s">
        <v>1599</v>
      </c>
      <c r="C671" s="96" t="s">
        <v>1597</v>
      </c>
      <c r="D671" s="104" t="s">
        <v>247</v>
      </c>
      <c r="E671" s="117" t="s">
        <v>81</v>
      </c>
      <c r="F671" s="96" t="s">
        <v>81</v>
      </c>
      <c r="G671" s="114">
        <v>2019</v>
      </c>
      <c r="H671" s="113">
        <v>1</v>
      </c>
      <c r="I671" s="117" t="s">
        <v>245</v>
      </c>
      <c r="J671" s="262"/>
      <c r="K671" s="270"/>
      <c r="L671" s="286"/>
      <c r="M671" s="133" t="s">
        <v>247</v>
      </c>
      <c r="N671" s="114">
        <v>2020</v>
      </c>
      <c r="O671" s="114">
        <v>2020</v>
      </c>
      <c r="P671" s="113">
        <v>1</v>
      </c>
      <c r="Q671" s="117" t="s">
        <v>245</v>
      </c>
      <c r="R671" s="96"/>
      <c r="S671" s="97"/>
      <c r="T671" s="103"/>
      <c r="U671" s="136" t="e">
        <f ca="1">_xlfn._xlws.FILTER(_xlfn._xlws.FILTER(Table15[],(Table15[System-Owned Portion]&amp;Table15[Was Material Ever Previously Lead?]&amp;Table15[Customer-Owned Portion])=(D671&amp;E671&amp;M671)),{0,0,0,1})</f>
        <v>#NAME?</v>
      </c>
    </row>
    <row r="672" spans="1:21" ht="30" x14ac:dyDescent="0.25">
      <c r="A672" s="102" t="s">
        <v>1600</v>
      </c>
      <c r="B672" s="96" t="s">
        <v>1601</v>
      </c>
      <c r="C672" s="96" t="s">
        <v>1597</v>
      </c>
      <c r="D672" s="104" t="s">
        <v>247</v>
      </c>
      <c r="E672" s="117" t="s">
        <v>81</v>
      </c>
      <c r="F672" s="96" t="s">
        <v>81</v>
      </c>
      <c r="G672" s="114">
        <v>2019</v>
      </c>
      <c r="H672" s="113">
        <v>1</v>
      </c>
      <c r="I672" s="117" t="s">
        <v>245</v>
      </c>
      <c r="J672" s="262"/>
      <c r="K672" s="270"/>
      <c r="L672" s="286"/>
      <c r="M672" s="133" t="s">
        <v>247</v>
      </c>
      <c r="N672" s="114">
        <v>2020</v>
      </c>
      <c r="O672" s="114">
        <v>2020</v>
      </c>
      <c r="P672" s="113">
        <v>1</v>
      </c>
      <c r="Q672" s="117" t="s">
        <v>245</v>
      </c>
      <c r="R672" s="96"/>
      <c r="S672" s="97"/>
      <c r="T672" s="103"/>
      <c r="U672" s="136" t="e">
        <f ca="1">_xlfn._xlws.FILTER(_xlfn._xlws.FILTER(Table15[],(Table15[System-Owned Portion]&amp;Table15[Was Material Ever Previously Lead?]&amp;Table15[Customer-Owned Portion])=(D672&amp;E672&amp;M672)),{0,0,0,1})</f>
        <v>#NAME?</v>
      </c>
    </row>
    <row r="673" spans="1:21" ht="30" x14ac:dyDescent="0.25">
      <c r="A673" s="102" t="s">
        <v>1602</v>
      </c>
      <c r="B673" s="96" t="s">
        <v>1603</v>
      </c>
      <c r="C673" s="96" t="s">
        <v>1597</v>
      </c>
      <c r="D673" s="104" t="s">
        <v>247</v>
      </c>
      <c r="E673" s="117" t="s">
        <v>81</v>
      </c>
      <c r="F673" s="96" t="s">
        <v>81</v>
      </c>
      <c r="G673" s="114">
        <v>2019</v>
      </c>
      <c r="H673" s="113">
        <v>1</v>
      </c>
      <c r="I673" s="117" t="s">
        <v>245</v>
      </c>
      <c r="J673" s="262"/>
      <c r="K673" s="270"/>
      <c r="L673" s="286"/>
      <c r="M673" s="133" t="s">
        <v>247</v>
      </c>
      <c r="N673" s="114">
        <v>2020</v>
      </c>
      <c r="O673" s="114">
        <v>2020</v>
      </c>
      <c r="P673" s="113">
        <v>1</v>
      </c>
      <c r="Q673" s="117" t="s">
        <v>245</v>
      </c>
      <c r="R673" s="96"/>
      <c r="S673" s="97"/>
      <c r="T673" s="103"/>
      <c r="U673" s="136" t="e">
        <f ca="1">_xlfn._xlws.FILTER(_xlfn._xlws.FILTER(Table15[],(Table15[System-Owned Portion]&amp;Table15[Was Material Ever Previously Lead?]&amp;Table15[Customer-Owned Portion])=(D673&amp;E673&amp;M673)),{0,0,0,1})</f>
        <v>#NAME?</v>
      </c>
    </row>
    <row r="674" spans="1:21" ht="30" x14ac:dyDescent="0.25">
      <c r="A674" s="102" t="s">
        <v>1604</v>
      </c>
      <c r="B674" s="96" t="s">
        <v>1605</v>
      </c>
      <c r="C674" s="96" t="s">
        <v>1597</v>
      </c>
      <c r="D674" s="104" t="s">
        <v>247</v>
      </c>
      <c r="E674" s="117" t="s">
        <v>81</v>
      </c>
      <c r="F674" s="96" t="s">
        <v>81</v>
      </c>
      <c r="G674" s="114">
        <v>2019</v>
      </c>
      <c r="H674" s="113">
        <v>1</v>
      </c>
      <c r="I674" s="117" t="s">
        <v>245</v>
      </c>
      <c r="J674" s="262"/>
      <c r="K674" s="270"/>
      <c r="L674" s="286"/>
      <c r="M674" s="133" t="s">
        <v>247</v>
      </c>
      <c r="N674" s="114">
        <v>2020</v>
      </c>
      <c r="O674" s="114">
        <v>2020</v>
      </c>
      <c r="P674" s="113">
        <v>1</v>
      </c>
      <c r="Q674" s="117" t="s">
        <v>245</v>
      </c>
      <c r="R674" s="96"/>
      <c r="S674" s="97"/>
      <c r="T674" s="103"/>
      <c r="U674" s="136" t="e">
        <f ca="1">_xlfn._xlws.FILTER(_xlfn._xlws.FILTER(Table15[],(Table15[System-Owned Portion]&amp;Table15[Was Material Ever Previously Lead?]&amp;Table15[Customer-Owned Portion])=(D674&amp;E674&amp;M674)),{0,0,0,1})</f>
        <v>#NAME?</v>
      </c>
    </row>
    <row r="675" spans="1:21" ht="30" x14ac:dyDescent="0.25">
      <c r="A675" s="102" t="s">
        <v>1606</v>
      </c>
      <c r="B675" s="96" t="s">
        <v>1607</v>
      </c>
      <c r="C675" s="96" t="s">
        <v>1597</v>
      </c>
      <c r="D675" s="104" t="s">
        <v>247</v>
      </c>
      <c r="E675" s="117" t="s">
        <v>81</v>
      </c>
      <c r="F675" s="96" t="s">
        <v>81</v>
      </c>
      <c r="G675" s="114">
        <v>2019</v>
      </c>
      <c r="H675" s="113">
        <v>1</v>
      </c>
      <c r="I675" s="117" t="s">
        <v>245</v>
      </c>
      <c r="J675" s="262"/>
      <c r="K675" s="270"/>
      <c r="L675" s="286"/>
      <c r="M675" s="133" t="s">
        <v>247</v>
      </c>
      <c r="N675" s="114">
        <v>2020</v>
      </c>
      <c r="O675" s="114">
        <v>2020</v>
      </c>
      <c r="P675" s="113">
        <v>1</v>
      </c>
      <c r="Q675" s="117" t="s">
        <v>245</v>
      </c>
      <c r="R675" s="96"/>
      <c r="S675" s="97"/>
      <c r="T675" s="103"/>
      <c r="U675" s="136" t="e">
        <f ca="1">_xlfn._xlws.FILTER(_xlfn._xlws.FILTER(Table15[],(Table15[System-Owned Portion]&amp;Table15[Was Material Ever Previously Lead?]&amp;Table15[Customer-Owned Portion])=(D675&amp;E675&amp;M675)),{0,0,0,1})</f>
        <v>#NAME?</v>
      </c>
    </row>
    <row r="676" spans="1:21" ht="30" x14ac:dyDescent="0.25">
      <c r="A676" s="102" t="s">
        <v>1608</v>
      </c>
      <c r="B676" s="96" t="s">
        <v>1609</v>
      </c>
      <c r="C676" s="96" t="s">
        <v>1597</v>
      </c>
      <c r="D676" s="104" t="s">
        <v>247</v>
      </c>
      <c r="E676" s="117" t="s">
        <v>81</v>
      </c>
      <c r="F676" s="96" t="s">
        <v>81</v>
      </c>
      <c r="G676" s="114">
        <v>2019</v>
      </c>
      <c r="H676" s="113">
        <v>1</v>
      </c>
      <c r="I676" s="117" t="s">
        <v>245</v>
      </c>
      <c r="J676" s="262"/>
      <c r="K676" s="270"/>
      <c r="L676" s="286"/>
      <c r="M676" s="133" t="s">
        <v>247</v>
      </c>
      <c r="N676" s="114">
        <v>2020</v>
      </c>
      <c r="O676" s="114">
        <v>2020</v>
      </c>
      <c r="P676" s="113">
        <v>1</v>
      </c>
      <c r="Q676" s="117" t="s">
        <v>245</v>
      </c>
      <c r="R676" s="96"/>
      <c r="S676" s="97"/>
      <c r="T676" s="103"/>
      <c r="U676" s="136" t="e">
        <f ca="1">_xlfn._xlws.FILTER(_xlfn._xlws.FILTER(Table15[],(Table15[System-Owned Portion]&amp;Table15[Was Material Ever Previously Lead?]&amp;Table15[Customer-Owned Portion])=(D676&amp;E676&amp;M676)),{0,0,0,1})</f>
        <v>#NAME?</v>
      </c>
    </row>
    <row r="677" spans="1:21" ht="30" x14ac:dyDescent="0.25">
      <c r="A677" s="102" t="s">
        <v>1610</v>
      </c>
      <c r="B677" s="96" t="s">
        <v>1611</v>
      </c>
      <c r="C677" s="96" t="s">
        <v>1597</v>
      </c>
      <c r="D677" s="104" t="s">
        <v>247</v>
      </c>
      <c r="E677" s="117" t="s">
        <v>81</v>
      </c>
      <c r="F677" s="96" t="s">
        <v>81</v>
      </c>
      <c r="G677" s="114">
        <v>2019</v>
      </c>
      <c r="H677" s="113">
        <v>1</v>
      </c>
      <c r="I677" s="117" t="s">
        <v>245</v>
      </c>
      <c r="J677" s="262"/>
      <c r="K677" s="270"/>
      <c r="L677" s="286"/>
      <c r="M677" s="133" t="s">
        <v>247</v>
      </c>
      <c r="N677" s="114">
        <v>2020</v>
      </c>
      <c r="O677" s="114">
        <v>2020</v>
      </c>
      <c r="P677" s="113">
        <v>1</v>
      </c>
      <c r="Q677" s="117" t="s">
        <v>245</v>
      </c>
      <c r="R677" s="96"/>
      <c r="S677" s="97"/>
      <c r="T677" s="103"/>
      <c r="U677" s="136" t="e">
        <f ca="1">_xlfn._xlws.FILTER(_xlfn._xlws.FILTER(Table15[],(Table15[System-Owned Portion]&amp;Table15[Was Material Ever Previously Lead?]&amp;Table15[Customer-Owned Portion])=(D677&amp;E677&amp;M677)),{0,0,0,1})</f>
        <v>#NAME?</v>
      </c>
    </row>
    <row r="678" spans="1:21" ht="30" x14ac:dyDescent="0.25">
      <c r="A678" s="102" t="s">
        <v>1612</v>
      </c>
      <c r="B678" s="96" t="s">
        <v>1613</v>
      </c>
      <c r="C678" s="96" t="s">
        <v>1597</v>
      </c>
      <c r="D678" s="104" t="s">
        <v>247</v>
      </c>
      <c r="E678" s="117" t="s">
        <v>81</v>
      </c>
      <c r="F678" s="96" t="s">
        <v>81</v>
      </c>
      <c r="G678" s="114">
        <v>2019</v>
      </c>
      <c r="H678" s="113">
        <v>1</v>
      </c>
      <c r="I678" s="117" t="s">
        <v>245</v>
      </c>
      <c r="J678" s="262"/>
      <c r="K678" s="270"/>
      <c r="L678" s="286"/>
      <c r="M678" s="133" t="s">
        <v>247</v>
      </c>
      <c r="N678" s="114">
        <v>2020</v>
      </c>
      <c r="O678" s="114">
        <v>2020</v>
      </c>
      <c r="P678" s="113">
        <v>1</v>
      </c>
      <c r="Q678" s="117" t="s">
        <v>245</v>
      </c>
      <c r="R678" s="96"/>
      <c r="S678" s="97"/>
      <c r="T678" s="103"/>
      <c r="U678" s="136" t="e">
        <f ca="1">_xlfn._xlws.FILTER(_xlfn._xlws.FILTER(Table15[],(Table15[System-Owned Portion]&amp;Table15[Was Material Ever Previously Lead?]&amp;Table15[Customer-Owned Portion])=(D678&amp;E678&amp;M678)),{0,0,0,1})</f>
        <v>#NAME?</v>
      </c>
    </row>
    <row r="679" spans="1:21" ht="30" x14ac:dyDescent="0.25">
      <c r="A679" s="102" t="s">
        <v>1614</v>
      </c>
      <c r="B679" s="96" t="s">
        <v>1615</v>
      </c>
      <c r="C679" s="96" t="s">
        <v>1597</v>
      </c>
      <c r="D679" s="104" t="s">
        <v>247</v>
      </c>
      <c r="E679" s="117" t="s">
        <v>81</v>
      </c>
      <c r="F679" s="96" t="s">
        <v>81</v>
      </c>
      <c r="G679" s="114">
        <v>2019</v>
      </c>
      <c r="H679" s="113">
        <v>1</v>
      </c>
      <c r="I679" s="117" t="s">
        <v>245</v>
      </c>
      <c r="J679" s="262"/>
      <c r="K679" s="270"/>
      <c r="L679" s="286"/>
      <c r="M679" s="133" t="s">
        <v>247</v>
      </c>
      <c r="N679" s="114">
        <v>2020</v>
      </c>
      <c r="O679" s="114">
        <v>2020</v>
      </c>
      <c r="P679" s="113">
        <v>1</v>
      </c>
      <c r="Q679" s="117" t="s">
        <v>245</v>
      </c>
      <c r="R679" s="96"/>
      <c r="S679" s="97"/>
      <c r="T679" s="103"/>
      <c r="U679" s="136" t="e">
        <f ca="1">_xlfn._xlws.FILTER(_xlfn._xlws.FILTER(Table15[],(Table15[System-Owned Portion]&amp;Table15[Was Material Ever Previously Lead?]&amp;Table15[Customer-Owned Portion])=(D679&amp;E679&amp;M679)),{0,0,0,1})</f>
        <v>#NAME?</v>
      </c>
    </row>
    <row r="680" spans="1:21" ht="30" x14ac:dyDescent="0.25">
      <c r="A680" s="102" t="s">
        <v>1616</v>
      </c>
      <c r="B680" s="96" t="s">
        <v>1617</v>
      </c>
      <c r="C680" s="96" t="s">
        <v>1597</v>
      </c>
      <c r="D680" s="104" t="s">
        <v>247</v>
      </c>
      <c r="E680" s="117" t="s">
        <v>81</v>
      </c>
      <c r="F680" s="96" t="s">
        <v>81</v>
      </c>
      <c r="G680" s="114">
        <v>2019</v>
      </c>
      <c r="H680" s="113">
        <v>1</v>
      </c>
      <c r="I680" s="117" t="s">
        <v>245</v>
      </c>
      <c r="J680" s="262"/>
      <c r="K680" s="270"/>
      <c r="L680" s="286"/>
      <c r="M680" s="133" t="s">
        <v>247</v>
      </c>
      <c r="N680" s="114">
        <v>2020</v>
      </c>
      <c r="O680" s="114">
        <v>2020</v>
      </c>
      <c r="P680" s="113">
        <v>1</v>
      </c>
      <c r="Q680" s="117" t="s">
        <v>245</v>
      </c>
      <c r="R680" s="96"/>
      <c r="S680" s="97"/>
      <c r="T680" s="103"/>
      <c r="U680" s="136" t="e">
        <f ca="1">_xlfn._xlws.FILTER(_xlfn._xlws.FILTER(Table15[],(Table15[System-Owned Portion]&amp;Table15[Was Material Ever Previously Lead?]&amp;Table15[Customer-Owned Portion])=(D680&amp;E680&amp;M680)),{0,0,0,1})</f>
        <v>#NAME?</v>
      </c>
    </row>
    <row r="681" spans="1:21" ht="30" x14ac:dyDescent="0.25">
      <c r="A681" s="102" t="s">
        <v>1618</v>
      </c>
      <c r="B681" s="96" t="s">
        <v>1619</v>
      </c>
      <c r="C681" s="96" t="s">
        <v>1597</v>
      </c>
      <c r="D681" s="104" t="s">
        <v>247</v>
      </c>
      <c r="E681" s="117" t="s">
        <v>81</v>
      </c>
      <c r="F681" s="96" t="s">
        <v>81</v>
      </c>
      <c r="G681" s="114">
        <v>2019</v>
      </c>
      <c r="H681" s="113">
        <v>1</v>
      </c>
      <c r="I681" s="117" t="s">
        <v>245</v>
      </c>
      <c r="J681" s="262"/>
      <c r="K681" s="270"/>
      <c r="L681" s="286"/>
      <c r="M681" s="133" t="s">
        <v>247</v>
      </c>
      <c r="N681" s="114">
        <v>2020</v>
      </c>
      <c r="O681" s="114">
        <v>2020</v>
      </c>
      <c r="P681" s="113">
        <v>1</v>
      </c>
      <c r="Q681" s="117" t="s">
        <v>245</v>
      </c>
      <c r="R681" s="96"/>
      <c r="S681" s="97"/>
      <c r="T681" s="103"/>
      <c r="U681" s="136" t="e">
        <f ca="1">_xlfn._xlws.FILTER(_xlfn._xlws.FILTER(Table15[],(Table15[System-Owned Portion]&amp;Table15[Was Material Ever Previously Lead?]&amp;Table15[Customer-Owned Portion])=(D681&amp;E681&amp;M681)),{0,0,0,1})</f>
        <v>#NAME?</v>
      </c>
    </row>
    <row r="682" spans="1:21" ht="30" x14ac:dyDescent="0.25">
      <c r="A682" s="102" t="s">
        <v>1620</v>
      </c>
      <c r="B682" s="96" t="s">
        <v>1621</v>
      </c>
      <c r="C682" s="96" t="s">
        <v>1597</v>
      </c>
      <c r="D682" s="104" t="s">
        <v>247</v>
      </c>
      <c r="E682" s="117" t="s">
        <v>81</v>
      </c>
      <c r="F682" s="96" t="s">
        <v>81</v>
      </c>
      <c r="G682" s="114">
        <v>2019</v>
      </c>
      <c r="H682" s="113">
        <v>1</v>
      </c>
      <c r="I682" s="117" t="s">
        <v>245</v>
      </c>
      <c r="J682" s="262"/>
      <c r="K682" s="270"/>
      <c r="L682" s="286"/>
      <c r="M682" s="133" t="s">
        <v>247</v>
      </c>
      <c r="N682" s="114">
        <v>2020</v>
      </c>
      <c r="O682" s="114">
        <v>2020</v>
      </c>
      <c r="P682" s="113">
        <v>1</v>
      </c>
      <c r="Q682" s="117" t="s">
        <v>245</v>
      </c>
      <c r="R682" s="96"/>
      <c r="S682" s="97"/>
      <c r="T682" s="103"/>
      <c r="U682" s="136" t="e">
        <f ca="1">_xlfn._xlws.FILTER(_xlfn._xlws.FILTER(Table15[],(Table15[System-Owned Portion]&amp;Table15[Was Material Ever Previously Lead?]&amp;Table15[Customer-Owned Portion])=(D682&amp;E682&amp;M682)),{0,0,0,1})</f>
        <v>#NAME?</v>
      </c>
    </row>
    <row r="683" spans="1:21" ht="30" x14ac:dyDescent="0.25">
      <c r="A683" s="102" t="s">
        <v>1622</v>
      </c>
      <c r="B683" s="96" t="s">
        <v>1623</v>
      </c>
      <c r="C683" s="96" t="s">
        <v>1597</v>
      </c>
      <c r="D683" s="104" t="s">
        <v>247</v>
      </c>
      <c r="E683" s="117" t="s">
        <v>81</v>
      </c>
      <c r="F683" s="96" t="s">
        <v>81</v>
      </c>
      <c r="G683" s="114">
        <v>2019</v>
      </c>
      <c r="H683" s="113">
        <v>1</v>
      </c>
      <c r="I683" s="117" t="s">
        <v>245</v>
      </c>
      <c r="J683" s="262"/>
      <c r="K683" s="270"/>
      <c r="L683" s="286"/>
      <c r="M683" s="133" t="s">
        <v>247</v>
      </c>
      <c r="N683" s="114">
        <v>2020</v>
      </c>
      <c r="O683" s="114">
        <v>2020</v>
      </c>
      <c r="P683" s="113">
        <v>1</v>
      </c>
      <c r="Q683" s="117" t="s">
        <v>245</v>
      </c>
      <c r="R683" s="96"/>
      <c r="S683" s="97"/>
      <c r="T683" s="103"/>
      <c r="U683" s="136" t="e">
        <f ca="1">_xlfn._xlws.FILTER(_xlfn._xlws.FILTER(Table15[],(Table15[System-Owned Portion]&amp;Table15[Was Material Ever Previously Lead?]&amp;Table15[Customer-Owned Portion])=(D683&amp;E683&amp;M683)),{0,0,0,1})</f>
        <v>#NAME?</v>
      </c>
    </row>
    <row r="684" spans="1:21" ht="30" x14ac:dyDescent="0.25">
      <c r="A684" s="102" t="s">
        <v>1624</v>
      </c>
      <c r="B684" s="96" t="s">
        <v>1625</v>
      </c>
      <c r="C684" s="96" t="s">
        <v>1597</v>
      </c>
      <c r="D684" s="104" t="s">
        <v>247</v>
      </c>
      <c r="E684" s="117" t="s">
        <v>81</v>
      </c>
      <c r="F684" s="96" t="s">
        <v>81</v>
      </c>
      <c r="G684" s="114">
        <v>2019</v>
      </c>
      <c r="H684" s="113">
        <v>1</v>
      </c>
      <c r="I684" s="117" t="s">
        <v>245</v>
      </c>
      <c r="J684" s="262"/>
      <c r="K684" s="270"/>
      <c r="L684" s="286"/>
      <c r="M684" s="133" t="s">
        <v>247</v>
      </c>
      <c r="N684" s="114">
        <v>2020</v>
      </c>
      <c r="O684" s="114">
        <v>2020</v>
      </c>
      <c r="P684" s="113">
        <v>1</v>
      </c>
      <c r="Q684" s="117" t="s">
        <v>245</v>
      </c>
      <c r="R684" s="96"/>
      <c r="S684" s="97"/>
      <c r="T684" s="103"/>
      <c r="U684" s="136" t="e">
        <f ca="1">_xlfn._xlws.FILTER(_xlfn._xlws.FILTER(Table15[],(Table15[System-Owned Portion]&amp;Table15[Was Material Ever Previously Lead?]&amp;Table15[Customer-Owned Portion])=(D684&amp;E684&amp;M684)),{0,0,0,1})</f>
        <v>#NAME?</v>
      </c>
    </row>
    <row r="685" spans="1:21" ht="30" x14ac:dyDescent="0.25">
      <c r="A685" s="102" t="s">
        <v>1626</v>
      </c>
      <c r="B685" s="96" t="s">
        <v>1627</v>
      </c>
      <c r="C685" s="96" t="s">
        <v>1597</v>
      </c>
      <c r="D685" s="104" t="s">
        <v>247</v>
      </c>
      <c r="E685" s="117" t="s">
        <v>81</v>
      </c>
      <c r="F685" s="96" t="s">
        <v>81</v>
      </c>
      <c r="G685" s="114">
        <v>2019</v>
      </c>
      <c r="H685" s="113">
        <v>1</v>
      </c>
      <c r="I685" s="117" t="s">
        <v>245</v>
      </c>
      <c r="J685" s="262"/>
      <c r="K685" s="270"/>
      <c r="L685" s="286"/>
      <c r="M685" s="133" t="s">
        <v>247</v>
      </c>
      <c r="N685" s="114">
        <v>2020</v>
      </c>
      <c r="O685" s="114">
        <v>2020</v>
      </c>
      <c r="P685" s="113">
        <v>1</v>
      </c>
      <c r="Q685" s="117" t="s">
        <v>245</v>
      </c>
      <c r="R685" s="96"/>
      <c r="S685" s="97"/>
      <c r="T685" s="103"/>
      <c r="U685" s="136" t="e">
        <f ca="1">_xlfn._xlws.FILTER(_xlfn._xlws.FILTER(Table15[],(Table15[System-Owned Portion]&amp;Table15[Was Material Ever Previously Lead?]&amp;Table15[Customer-Owned Portion])=(D685&amp;E685&amp;M685)),{0,0,0,1})</f>
        <v>#NAME?</v>
      </c>
    </row>
    <row r="686" spans="1:21" ht="30" x14ac:dyDescent="0.25">
      <c r="A686" s="102" t="s">
        <v>1628</v>
      </c>
      <c r="B686" s="96" t="s">
        <v>1629</v>
      </c>
      <c r="C686" s="96" t="s">
        <v>1597</v>
      </c>
      <c r="D686" s="104" t="s">
        <v>247</v>
      </c>
      <c r="E686" s="117" t="s">
        <v>81</v>
      </c>
      <c r="F686" s="96" t="s">
        <v>81</v>
      </c>
      <c r="G686" s="114">
        <v>2019</v>
      </c>
      <c r="H686" s="113">
        <v>1</v>
      </c>
      <c r="I686" s="117" t="s">
        <v>245</v>
      </c>
      <c r="J686" s="262"/>
      <c r="K686" s="270"/>
      <c r="L686" s="286"/>
      <c r="M686" s="133" t="s">
        <v>247</v>
      </c>
      <c r="N686" s="114">
        <v>2020</v>
      </c>
      <c r="O686" s="114">
        <v>2020</v>
      </c>
      <c r="P686" s="113">
        <v>1</v>
      </c>
      <c r="Q686" s="117" t="s">
        <v>245</v>
      </c>
      <c r="R686" s="96"/>
      <c r="S686" s="97"/>
      <c r="T686" s="103"/>
      <c r="U686" s="136" t="e">
        <f ca="1">_xlfn._xlws.FILTER(_xlfn._xlws.FILTER(Table15[],(Table15[System-Owned Portion]&amp;Table15[Was Material Ever Previously Lead?]&amp;Table15[Customer-Owned Portion])=(D686&amp;E686&amp;M686)),{0,0,0,1})</f>
        <v>#NAME?</v>
      </c>
    </row>
    <row r="687" spans="1:21" ht="30" x14ac:dyDescent="0.25">
      <c r="A687" s="102" t="s">
        <v>1630</v>
      </c>
      <c r="B687" s="96" t="s">
        <v>1631</v>
      </c>
      <c r="C687" s="96" t="s">
        <v>1632</v>
      </c>
      <c r="D687" s="104" t="s">
        <v>247</v>
      </c>
      <c r="E687" s="117" t="s">
        <v>81</v>
      </c>
      <c r="F687" s="96" t="s">
        <v>81</v>
      </c>
      <c r="G687" s="114">
        <v>2019</v>
      </c>
      <c r="H687" s="113">
        <v>1</v>
      </c>
      <c r="I687" s="117" t="s">
        <v>245</v>
      </c>
      <c r="J687" s="262"/>
      <c r="K687" s="270"/>
      <c r="L687" s="286"/>
      <c r="M687" s="133" t="s">
        <v>247</v>
      </c>
      <c r="N687" s="114">
        <v>2020</v>
      </c>
      <c r="O687" s="114">
        <v>2020</v>
      </c>
      <c r="P687" s="113">
        <v>1</v>
      </c>
      <c r="Q687" s="117" t="s">
        <v>245</v>
      </c>
      <c r="R687" s="96"/>
      <c r="S687" s="97"/>
      <c r="T687" s="103"/>
      <c r="U687" s="136" t="e">
        <f ca="1">_xlfn._xlws.FILTER(_xlfn._xlws.FILTER(Table15[],(Table15[System-Owned Portion]&amp;Table15[Was Material Ever Previously Lead?]&amp;Table15[Customer-Owned Portion])=(D687&amp;E687&amp;M687)),{0,0,0,1})</f>
        <v>#NAME?</v>
      </c>
    </row>
    <row r="688" spans="1:21" ht="30" x14ac:dyDescent="0.25">
      <c r="A688" s="102" t="s">
        <v>1633</v>
      </c>
      <c r="B688" s="96" t="s">
        <v>1634</v>
      </c>
      <c r="C688" s="96" t="s">
        <v>1632</v>
      </c>
      <c r="D688" s="104" t="s">
        <v>247</v>
      </c>
      <c r="E688" s="117" t="s">
        <v>81</v>
      </c>
      <c r="F688" s="96" t="s">
        <v>81</v>
      </c>
      <c r="G688" s="114">
        <v>2019</v>
      </c>
      <c r="H688" s="113">
        <v>1</v>
      </c>
      <c r="I688" s="117" t="s">
        <v>245</v>
      </c>
      <c r="J688" s="262"/>
      <c r="K688" s="270"/>
      <c r="L688" s="286"/>
      <c r="M688" s="133" t="s">
        <v>247</v>
      </c>
      <c r="N688" s="114">
        <v>2020</v>
      </c>
      <c r="O688" s="114">
        <v>2020</v>
      </c>
      <c r="P688" s="113">
        <v>1</v>
      </c>
      <c r="Q688" s="117" t="s">
        <v>245</v>
      </c>
      <c r="R688" s="96"/>
      <c r="S688" s="97"/>
      <c r="T688" s="103"/>
      <c r="U688" s="136" t="e">
        <f ca="1">_xlfn._xlws.FILTER(_xlfn._xlws.FILTER(Table15[],(Table15[System-Owned Portion]&amp;Table15[Was Material Ever Previously Lead?]&amp;Table15[Customer-Owned Portion])=(D688&amp;E688&amp;M688)),{0,0,0,1})</f>
        <v>#NAME?</v>
      </c>
    </row>
    <row r="689" spans="1:21" ht="30" x14ac:dyDescent="0.25">
      <c r="A689" s="102" t="s">
        <v>1635</v>
      </c>
      <c r="B689" s="96" t="s">
        <v>1636</v>
      </c>
      <c r="C689" s="96" t="s">
        <v>1632</v>
      </c>
      <c r="D689" s="104" t="s">
        <v>247</v>
      </c>
      <c r="E689" s="117" t="s">
        <v>81</v>
      </c>
      <c r="F689" s="96" t="s">
        <v>81</v>
      </c>
      <c r="G689" s="114">
        <v>2019</v>
      </c>
      <c r="H689" s="113">
        <v>1</v>
      </c>
      <c r="I689" s="117" t="s">
        <v>245</v>
      </c>
      <c r="J689" s="262"/>
      <c r="K689" s="270"/>
      <c r="L689" s="286"/>
      <c r="M689" s="133" t="s">
        <v>247</v>
      </c>
      <c r="N689" s="114">
        <v>2020</v>
      </c>
      <c r="O689" s="114">
        <v>2020</v>
      </c>
      <c r="P689" s="113">
        <v>1</v>
      </c>
      <c r="Q689" s="117" t="s">
        <v>245</v>
      </c>
      <c r="R689" s="96"/>
      <c r="S689" s="97"/>
      <c r="T689" s="103"/>
      <c r="U689" s="136" t="e">
        <f ca="1">_xlfn._xlws.FILTER(_xlfn._xlws.FILTER(Table15[],(Table15[System-Owned Portion]&amp;Table15[Was Material Ever Previously Lead?]&amp;Table15[Customer-Owned Portion])=(D689&amp;E689&amp;M689)),{0,0,0,1})</f>
        <v>#NAME?</v>
      </c>
    </row>
    <row r="690" spans="1:21" ht="30" x14ac:dyDescent="0.25">
      <c r="A690" s="102" t="s">
        <v>1637</v>
      </c>
      <c r="B690" s="96" t="s">
        <v>1638</v>
      </c>
      <c r="C690" s="96" t="s">
        <v>1632</v>
      </c>
      <c r="D690" s="104" t="s">
        <v>247</v>
      </c>
      <c r="E690" s="117" t="s">
        <v>81</v>
      </c>
      <c r="F690" s="96" t="s">
        <v>81</v>
      </c>
      <c r="G690" s="114">
        <v>2019</v>
      </c>
      <c r="H690" s="113">
        <v>1</v>
      </c>
      <c r="I690" s="117" t="s">
        <v>245</v>
      </c>
      <c r="J690" s="262"/>
      <c r="K690" s="270"/>
      <c r="L690" s="286"/>
      <c r="M690" s="133" t="s">
        <v>247</v>
      </c>
      <c r="N690" s="114">
        <v>2020</v>
      </c>
      <c r="O690" s="114">
        <v>2020</v>
      </c>
      <c r="P690" s="113">
        <v>1</v>
      </c>
      <c r="Q690" s="117" t="s">
        <v>245</v>
      </c>
      <c r="R690" s="96"/>
      <c r="S690" s="97"/>
      <c r="T690" s="103"/>
      <c r="U690" s="136" t="e">
        <f ca="1">_xlfn._xlws.FILTER(_xlfn._xlws.FILTER(Table15[],(Table15[System-Owned Portion]&amp;Table15[Was Material Ever Previously Lead?]&amp;Table15[Customer-Owned Portion])=(D690&amp;E690&amp;M690)),{0,0,0,1})</f>
        <v>#NAME?</v>
      </c>
    </row>
    <row r="691" spans="1:21" ht="30" x14ac:dyDescent="0.25">
      <c r="A691" s="102" t="s">
        <v>1639</v>
      </c>
      <c r="B691" s="96" t="s">
        <v>1640</v>
      </c>
      <c r="C691" s="96" t="s">
        <v>1632</v>
      </c>
      <c r="D691" s="104" t="s">
        <v>247</v>
      </c>
      <c r="E691" s="117" t="s">
        <v>81</v>
      </c>
      <c r="F691" s="96" t="s">
        <v>81</v>
      </c>
      <c r="G691" s="114">
        <v>2019</v>
      </c>
      <c r="H691" s="113">
        <v>1</v>
      </c>
      <c r="I691" s="117" t="s">
        <v>245</v>
      </c>
      <c r="J691" s="262"/>
      <c r="K691" s="270"/>
      <c r="L691" s="286"/>
      <c r="M691" s="133" t="s">
        <v>247</v>
      </c>
      <c r="N691" s="114">
        <v>2020</v>
      </c>
      <c r="O691" s="114">
        <v>2020</v>
      </c>
      <c r="P691" s="113">
        <v>1</v>
      </c>
      <c r="Q691" s="117" t="s">
        <v>245</v>
      </c>
      <c r="R691" s="96"/>
      <c r="S691" s="97"/>
      <c r="T691" s="103"/>
      <c r="U691" s="136" t="e">
        <f ca="1">_xlfn._xlws.FILTER(_xlfn._xlws.FILTER(Table15[],(Table15[System-Owned Portion]&amp;Table15[Was Material Ever Previously Lead?]&amp;Table15[Customer-Owned Portion])=(D691&amp;E691&amp;M691)),{0,0,0,1})</f>
        <v>#NAME?</v>
      </c>
    </row>
    <row r="692" spans="1:21" ht="30" x14ac:dyDescent="0.25">
      <c r="A692" s="102" t="s">
        <v>1641</v>
      </c>
      <c r="B692" s="96" t="s">
        <v>1642</v>
      </c>
      <c r="C692" s="96" t="s">
        <v>1632</v>
      </c>
      <c r="D692" s="104" t="s">
        <v>247</v>
      </c>
      <c r="E692" s="117" t="s">
        <v>81</v>
      </c>
      <c r="F692" s="96" t="s">
        <v>81</v>
      </c>
      <c r="G692" s="114">
        <v>2019</v>
      </c>
      <c r="H692" s="113">
        <v>1</v>
      </c>
      <c r="I692" s="117" t="s">
        <v>245</v>
      </c>
      <c r="J692" s="262"/>
      <c r="K692" s="270"/>
      <c r="L692" s="286"/>
      <c r="M692" s="133" t="s">
        <v>247</v>
      </c>
      <c r="N692" s="114">
        <v>2020</v>
      </c>
      <c r="O692" s="114">
        <v>2020</v>
      </c>
      <c r="P692" s="113">
        <v>1</v>
      </c>
      <c r="Q692" s="117" t="s">
        <v>245</v>
      </c>
      <c r="R692" s="96"/>
      <c r="S692" s="97"/>
      <c r="T692" s="103"/>
      <c r="U692" s="136" t="e">
        <f ca="1">_xlfn._xlws.FILTER(_xlfn._xlws.FILTER(Table15[],(Table15[System-Owned Portion]&amp;Table15[Was Material Ever Previously Lead?]&amp;Table15[Customer-Owned Portion])=(D692&amp;E692&amp;M692)),{0,0,0,1})</f>
        <v>#NAME?</v>
      </c>
    </row>
    <row r="693" spans="1:21" ht="30" x14ac:dyDescent="0.25">
      <c r="A693" s="102" t="s">
        <v>1643</v>
      </c>
      <c r="B693" s="96" t="s">
        <v>1644</v>
      </c>
      <c r="C693" s="96" t="s">
        <v>1632</v>
      </c>
      <c r="D693" s="104" t="s">
        <v>247</v>
      </c>
      <c r="E693" s="117" t="s">
        <v>81</v>
      </c>
      <c r="F693" s="96" t="s">
        <v>81</v>
      </c>
      <c r="G693" s="114">
        <v>2019</v>
      </c>
      <c r="H693" s="113">
        <v>1</v>
      </c>
      <c r="I693" s="117" t="s">
        <v>245</v>
      </c>
      <c r="J693" s="262"/>
      <c r="K693" s="270"/>
      <c r="L693" s="286"/>
      <c r="M693" s="133" t="s">
        <v>247</v>
      </c>
      <c r="N693" s="114">
        <v>2020</v>
      </c>
      <c r="O693" s="114">
        <v>2020</v>
      </c>
      <c r="P693" s="113">
        <v>1</v>
      </c>
      <c r="Q693" s="117" t="s">
        <v>245</v>
      </c>
      <c r="R693" s="96"/>
      <c r="S693" s="97"/>
      <c r="T693" s="103"/>
      <c r="U693" s="136" t="e">
        <f ca="1">_xlfn._xlws.FILTER(_xlfn._xlws.FILTER(Table15[],(Table15[System-Owned Portion]&amp;Table15[Was Material Ever Previously Lead?]&amp;Table15[Customer-Owned Portion])=(D693&amp;E693&amp;M693)),{0,0,0,1})</f>
        <v>#NAME?</v>
      </c>
    </row>
    <row r="694" spans="1:21" ht="30" x14ac:dyDescent="0.25">
      <c r="A694" s="102" t="s">
        <v>1645</v>
      </c>
      <c r="B694" s="96" t="s">
        <v>1646</v>
      </c>
      <c r="C694" s="96" t="s">
        <v>1632</v>
      </c>
      <c r="D694" s="104" t="s">
        <v>247</v>
      </c>
      <c r="E694" s="117" t="s">
        <v>81</v>
      </c>
      <c r="F694" s="96" t="s">
        <v>81</v>
      </c>
      <c r="G694" s="114">
        <v>2019</v>
      </c>
      <c r="H694" s="113">
        <v>1</v>
      </c>
      <c r="I694" s="117" t="s">
        <v>245</v>
      </c>
      <c r="J694" s="262"/>
      <c r="K694" s="270"/>
      <c r="L694" s="286"/>
      <c r="M694" s="133" t="s">
        <v>247</v>
      </c>
      <c r="N694" s="114">
        <v>2020</v>
      </c>
      <c r="O694" s="114">
        <v>2020</v>
      </c>
      <c r="P694" s="113">
        <v>1</v>
      </c>
      <c r="Q694" s="117" t="s">
        <v>245</v>
      </c>
      <c r="R694" s="96"/>
      <c r="S694" s="97"/>
      <c r="T694" s="103"/>
      <c r="U694" s="136" t="e">
        <f ca="1">_xlfn._xlws.FILTER(_xlfn._xlws.FILTER(Table15[],(Table15[System-Owned Portion]&amp;Table15[Was Material Ever Previously Lead?]&amp;Table15[Customer-Owned Portion])=(D694&amp;E694&amp;M694)),{0,0,0,1})</f>
        <v>#NAME?</v>
      </c>
    </row>
    <row r="695" spans="1:21" ht="30" x14ac:dyDescent="0.25">
      <c r="A695" s="102" t="s">
        <v>1647</v>
      </c>
      <c r="B695" s="96" t="s">
        <v>1648</v>
      </c>
      <c r="C695" s="96" t="s">
        <v>1632</v>
      </c>
      <c r="D695" s="104" t="s">
        <v>247</v>
      </c>
      <c r="E695" s="117" t="s">
        <v>81</v>
      </c>
      <c r="F695" s="96" t="s">
        <v>81</v>
      </c>
      <c r="G695" s="114">
        <v>2019</v>
      </c>
      <c r="H695" s="113">
        <v>1</v>
      </c>
      <c r="I695" s="117" t="s">
        <v>245</v>
      </c>
      <c r="J695" s="262"/>
      <c r="K695" s="270"/>
      <c r="L695" s="286"/>
      <c r="M695" s="133" t="s">
        <v>247</v>
      </c>
      <c r="N695" s="114">
        <v>2020</v>
      </c>
      <c r="O695" s="114">
        <v>2020</v>
      </c>
      <c r="P695" s="113">
        <v>1</v>
      </c>
      <c r="Q695" s="117" t="s">
        <v>245</v>
      </c>
      <c r="R695" s="96"/>
      <c r="S695" s="97"/>
      <c r="T695" s="103"/>
      <c r="U695" s="136" t="e">
        <f ca="1">_xlfn._xlws.FILTER(_xlfn._xlws.FILTER(Table15[],(Table15[System-Owned Portion]&amp;Table15[Was Material Ever Previously Lead?]&amp;Table15[Customer-Owned Portion])=(D695&amp;E695&amp;M695)),{0,0,0,1})</f>
        <v>#NAME?</v>
      </c>
    </row>
    <row r="696" spans="1:21" ht="30" x14ac:dyDescent="0.25">
      <c r="A696" s="102" t="s">
        <v>1649</v>
      </c>
      <c r="B696" s="96" t="s">
        <v>1650</v>
      </c>
      <c r="C696" s="96" t="s">
        <v>1632</v>
      </c>
      <c r="D696" s="104" t="s">
        <v>247</v>
      </c>
      <c r="E696" s="117" t="s">
        <v>81</v>
      </c>
      <c r="F696" s="96" t="s">
        <v>81</v>
      </c>
      <c r="G696" s="114">
        <v>2019</v>
      </c>
      <c r="H696" s="113">
        <v>1</v>
      </c>
      <c r="I696" s="117" t="s">
        <v>245</v>
      </c>
      <c r="J696" s="262"/>
      <c r="K696" s="270"/>
      <c r="L696" s="286"/>
      <c r="M696" s="133" t="s">
        <v>247</v>
      </c>
      <c r="N696" s="114">
        <v>2020</v>
      </c>
      <c r="O696" s="114">
        <v>2020</v>
      </c>
      <c r="P696" s="113">
        <v>1</v>
      </c>
      <c r="Q696" s="117" t="s">
        <v>245</v>
      </c>
      <c r="R696" s="96"/>
      <c r="S696" s="97"/>
      <c r="T696" s="103"/>
      <c r="U696" s="136" t="e">
        <f ca="1">_xlfn._xlws.FILTER(_xlfn._xlws.FILTER(Table15[],(Table15[System-Owned Portion]&amp;Table15[Was Material Ever Previously Lead?]&amp;Table15[Customer-Owned Portion])=(D696&amp;E696&amp;M696)),{0,0,0,1})</f>
        <v>#NAME?</v>
      </c>
    </row>
    <row r="697" spans="1:21" ht="30" x14ac:dyDescent="0.25">
      <c r="A697" s="102" t="s">
        <v>1651</v>
      </c>
      <c r="B697" s="96" t="s">
        <v>1652</v>
      </c>
      <c r="C697" s="96" t="s">
        <v>1653</v>
      </c>
      <c r="D697" s="104" t="s">
        <v>247</v>
      </c>
      <c r="E697" s="117" t="s">
        <v>81</v>
      </c>
      <c r="F697" s="96" t="s">
        <v>81</v>
      </c>
      <c r="G697" s="114">
        <v>2019</v>
      </c>
      <c r="H697" s="113">
        <v>1</v>
      </c>
      <c r="I697" s="117" t="s">
        <v>245</v>
      </c>
      <c r="J697" s="262"/>
      <c r="K697" s="270"/>
      <c r="L697" s="286"/>
      <c r="M697" s="133" t="s">
        <v>247</v>
      </c>
      <c r="N697" s="114">
        <v>2021</v>
      </c>
      <c r="O697" s="114">
        <v>2021</v>
      </c>
      <c r="P697" s="113">
        <v>1</v>
      </c>
      <c r="Q697" s="117" t="s">
        <v>245</v>
      </c>
      <c r="R697" s="96"/>
      <c r="S697" s="97"/>
      <c r="T697" s="103"/>
      <c r="U697" s="136" t="e">
        <f ca="1">_xlfn._xlws.FILTER(_xlfn._xlws.FILTER(Table15[],(Table15[System-Owned Portion]&amp;Table15[Was Material Ever Previously Lead?]&amp;Table15[Customer-Owned Portion])=(D697&amp;E697&amp;M697)),{0,0,0,1})</f>
        <v>#NAME?</v>
      </c>
    </row>
    <row r="698" spans="1:21" ht="30" x14ac:dyDescent="0.25">
      <c r="A698" s="102" t="s">
        <v>1654</v>
      </c>
      <c r="B698" s="96" t="s">
        <v>1655</v>
      </c>
      <c r="C698" s="96" t="s">
        <v>1653</v>
      </c>
      <c r="D698" s="104" t="s">
        <v>247</v>
      </c>
      <c r="E698" s="117" t="s">
        <v>81</v>
      </c>
      <c r="F698" s="96" t="s">
        <v>81</v>
      </c>
      <c r="G698" s="114">
        <v>2019</v>
      </c>
      <c r="H698" s="113">
        <v>1</v>
      </c>
      <c r="I698" s="117" t="s">
        <v>245</v>
      </c>
      <c r="J698" s="262"/>
      <c r="K698" s="270"/>
      <c r="L698" s="286"/>
      <c r="M698" s="133" t="s">
        <v>247</v>
      </c>
      <c r="N698" s="114">
        <v>2021</v>
      </c>
      <c r="O698" s="114">
        <v>2021</v>
      </c>
      <c r="P698" s="113">
        <v>1</v>
      </c>
      <c r="Q698" s="117" t="s">
        <v>245</v>
      </c>
      <c r="R698" s="96"/>
      <c r="S698" s="97"/>
      <c r="T698" s="103"/>
      <c r="U698" s="136" t="e">
        <f ca="1">_xlfn._xlws.FILTER(_xlfn._xlws.FILTER(Table15[],(Table15[System-Owned Portion]&amp;Table15[Was Material Ever Previously Lead?]&amp;Table15[Customer-Owned Portion])=(D698&amp;E698&amp;M698)),{0,0,0,1})</f>
        <v>#NAME?</v>
      </c>
    </row>
    <row r="699" spans="1:21" ht="30" x14ac:dyDescent="0.25">
      <c r="A699" s="102" t="s">
        <v>1656</v>
      </c>
      <c r="B699" s="96" t="s">
        <v>1657</v>
      </c>
      <c r="C699" s="96" t="s">
        <v>1653</v>
      </c>
      <c r="D699" s="104" t="s">
        <v>247</v>
      </c>
      <c r="E699" s="117" t="s">
        <v>81</v>
      </c>
      <c r="F699" s="96" t="s">
        <v>81</v>
      </c>
      <c r="G699" s="114">
        <v>2019</v>
      </c>
      <c r="H699" s="113">
        <v>1</v>
      </c>
      <c r="I699" s="117" t="s">
        <v>245</v>
      </c>
      <c r="J699" s="262"/>
      <c r="K699" s="270"/>
      <c r="L699" s="286"/>
      <c r="M699" s="133" t="s">
        <v>247</v>
      </c>
      <c r="N699" s="114">
        <v>2021</v>
      </c>
      <c r="O699" s="114">
        <v>2021</v>
      </c>
      <c r="P699" s="113">
        <v>1</v>
      </c>
      <c r="Q699" s="117" t="s">
        <v>245</v>
      </c>
      <c r="R699" s="96"/>
      <c r="S699" s="97"/>
      <c r="T699" s="103"/>
      <c r="U699" s="136" t="e">
        <f ca="1">_xlfn._xlws.FILTER(_xlfn._xlws.FILTER(Table15[],(Table15[System-Owned Portion]&amp;Table15[Was Material Ever Previously Lead?]&amp;Table15[Customer-Owned Portion])=(D699&amp;E699&amp;M699)),{0,0,0,1})</f>
        <v>#NAME?</v>
      </c>
    </row>
    <row r="700" spans="1:21" ht="30" x14ac:dyDescent="0.25">
      <c r="A700" s="102" t="s">
        <v>1658</v>
      </c>
      <c r="B700" s="96" t="s">
        <v>1659</v>
      </c>
      <c r="C700" s="96" t="s">
        <v>1653</v>
      </c>
      <c r="D700" s="104" t="s">
        <v>247</v>
      </c>
      <c r="E700" s="117" t="s">
        <v>81</v>
      </c>
      <c r="F700" s="96" t="s">
        <v>81</v>
      </c>
      <c r="G700" s="114">
        <v>2019</v>
      </c>
      <c r="H700" s="113">
        <v>1</v>
      </c>
      <c r="I700" s="117" t="s">
        <v>245</v>
      </c>
      <c r="J700" s="262"/>
      <c r="K700" s="270"/>
      <c r="L700" s="286"/>
      <c r="M700" s="133" t="s">
        <v>247</v>
      </c>
      <c r="N700" s="114">
        <v>2021</v>
      </c>
      <c r="O700" s="114">
        <v>2021</v>
      </c>
      <c r="P700" s="113">
        <v>1</v>
      </c>
      <c r="Q700" s="117" t="s">
        <v>245</v>
      </c>
      <c r="R700" s="96"/>
      <c r="S700" s="97"/>
      <c r="T700" s="103"/>
      <c r="U700" s="136" t="e">
        <f ca="1">_xlfn._xlws.FILTER(_xlfn._xlws.FILTER(Table15[],(Table15[System-Owned Portion]&amp;Table15[Was Material Ever Previously Lead?]&amp;Table15[Customer-Owned Portion])=(D700&amp;E700&amp;M700)),{0,0,0,1})</f>
        <v>#NAME?</v>
      </c>
    </row>
    <row r="701" spans="1:21" ht="30" x14ac:dyDescent="0.25">
      <c r="A701" s="102" t="s">
        <v>1660</v>
      </c>
      <c r="B701" s="96" t="s">
        <v>1661</v>
      </c>
      <c r="C701" s="96" t="s">
        <v>1653</v>
      </c>
      <c r="D701" s="104" t="s">
        <v>247</v>
      </c>
      <c r="E701" s="117" t="s">
        <v>81</v>
      </c>
      <c r="F701" s="96" t="s">
        <v>81</v>
      </c>
      <c r="G701" s="114">
        <v>2019</v>
      </c>
      <c r="H701" s="113">
        <v>1</v>
      </c>
      <c r="I701" s="117" t="s">
        <v>245</v>
      </c>
      <c r="J701" s="262"/>
      <c r="K701" s="270"/>
      <c r="L701" s="286"/>
      <c r="M701" s="133" t="s">
        <v>247</v>
      </c>
      <c r="N701" s="114">
        <v>2021</v>
      </c>
      <c r="O701" s="114">
        <v>2021</v>
      </c>
      <c r="P701" s="113">
        <v>1</v>
      </c>
      <c r="Q701" s="117" t="s">
        <v>245</v>
      </c>
      <c r="R701" s="96"/>
      <c r="S701" s="97"/>
      <c r="T701" s="103"/>
      <c r="U701" s="136" t="e">
        <f ca="1">_xlfn._xlws.FILTER(_xlfn._xlws.FILTER(Table15[],(Table15[System-Owned Portion]&amp;Table15[Was Material Ever Previously Lead?]&amp;Table15[Customer-Owned Portion])=(D701&amp;E701&amp;M701)),{0,0,0,1})</f>
        <v>#NAME?</v>
      </c>
    </row>
    <row r="702" spans="1:21" ht="30" x14ac:dyDescent="0.25">
      <c r="A702" s="102" t="s">
        <v>1662</v>
      </c>
      <c r="B702" s="96" t="s">
        <v>1663</v>
      </c>
      <c r="C702" s="96" t="s">
        <v>1653</v>
      </c>
      <c r="D702" s="104" t="s">
        <v>247</v>
      </c>
      <c r="E702" s="117" t="s">
        <v>81</v>
      </c>
      <c r="F702" s="96" t="s">
        <v>81</v>
      </c>
      <c r="G702" s="114">
        <v>2019</v>
      </c>
      <c r="H702" s="113">
        <v>1</v>
      </c>
      <c r="I702" s="117" t="s">
        <v>245</v>
      </c>
      <c r="J702" s="262"/>
      <c r="K702" s="270"/>
      <c r="L702" s="286"/>
      <c r="M702" s="133" t="s">
        <v>247</v>
      </c>
      <c r="N702" s="114">
        <v>2021</v>
      </c>
      <c r="O702" s="114">
        <v>2021</v>
      </c>
      <c r="P702" s="113">
        <v>1</v>
      </c>
      <c r="Q702" s="117" t="s">
        <v>245</v>
      </c>
      <c r="R702" s="96"/>
      <c r="S702" s="97"/>
      <c r="T702" s="103"/>
      <c r="U702" s="136" t="e">
        <f ca="1">_xlfn._xlws.FILTER(_xlfn._xlws.FILTER(Table15[],(Table15[System-Owned Portion]&amp;Table15[Was Material Ever Previously Lead?]&amp;Table15[Customer-Owned Portion])=(D702&amp;E702&amp;M702)),{0,0,0,1})</f>
        <v>#NAME?</v>
      </c>
    </row>
    <row r="703" spans="1:21" ht="30" x14ac:dyDescent="0.25">
      <c r="A703" s="102" t="s">
        <v>1664</v>
      </c>
      <c r="B703" s="96" t="s">
        <v>1665</v>
      </c>
      <c r="C703" s="96" t="s">
        <v>1653</v>
      </c>
      <c r="D703" s="104" t="s">
        <v>247</v>
      </c>
      <c r="E703" s="117" t="s">
        <v>81</v>
      </c>
      <c r="F703" s="96" t="s">
        <v>81</v>
      </c>
      <c r="G703" s="114">
        <v>2019</v>
      </c>
      <c r="H703" s="113">
        <v>1</v>
      </c>
      <c r="I703" s="117" t="s">
        <v>245</v>
      </c>
      <c r="J703" s="262"/>
      <c r="K703" s="270"/>
      <c r="L703" s="286"/>
      <c r="M703" s="133" t="s">
        <v>247</v>
      </c>
      <c r="N703" s="114">
        <v>2021</v>
      </c>
      <c r="O703" s="114">
        <v>2021</v>
      </c>
      <c r="P703" s="113">
        <v>1</v>
      </c>
      <c r="Q703" s="117" t="s">
        <v>245</v>
      </c>
      <c r="R703" s="96"/>
      <c r="S703" s="97"/>
      <c r="T703" s="103"/>
      <c r="U703" s="136" t="e">
        <f ca="1">_xlfn._xlws.FILTER(_xlfn._xlws.FILTER(Table15[],(Table15[System-Owned Portion]&amp;Table15[Was Material Ever Previously Lead?]&amp;Table15[Customer-Owned Portion])=(D703&amp;E703&amp;M703)),{0,0,0,1})</f>
        <v>#NAME?</v>
      </c>
    </row>
    <row r="704" spans="1:21" ht="30" x14ac:dyDescent="0.25">
      <c r="A704" s="102" t="s">
        <v>1666</v>
      </c>
      <c r="B704" s="96" t="s">
        <v>1667</v>
      </c>
      <c r="C704" s="96" t="s">
        <v>1653</v>
      </c>
      <c r="D704" s="104" t="s">
        <v>247</v>
      </c>
      <c r="E704" s="117" t="s">
        <v>81</v>
      </c>
      <c r="F704" s="96" t="s">
        <v>81</v>
      </c>
      <c r="G704" s="114">
        <v>2019</v>
      </c>
      <c r="H704" s="113">
        <v>1</v>
      </c>
      <c r="I704" s="117" t="s">
        <v>245</v>
      </c>
      <c r="J704" s="262"/>
      <c r="K704" s="270"/>
      <c r="L704" s="286"/>
      <c r="M704" s="133" t="s">
        <v>247</v>
      </c>
      <c r="N704" s="114">
        <v>2021</v>
      </c>
      <c r="O704" s="114">
        <v>2021</v>
      </c>
      <c r="P704" s="113">
        <v>1</v>
      </c>
      <c r="Q704" s="117" t="s">
        <v>245</v>
      </c>
      <c r="R704" s="96"/>
      <c r="S704" s="97"/>
      <c r="T704" s="103"/>
      <c r="U704" s="136" t="e">
        <f ca="1">_xlfn._xlws.FILTER(_xlfn._xlws.FILTER(Table15[],(Table15[System-Owned Portion]&amp;Table15[Was Material Ever Previously Lead?]&amp;Table15[Customer-Owned Portion])=(D704&amp;E704&amp;M704)),{0,0,0,1})</f>
        <v>#NAME?</v>
      </c>
    </row>
    <row r="705" spans="1:21" ht="30" x14ac:dyDescent="0.25">
      <c r="A705" s="102" t="s">
        <v>1668</v>
      </c>
      <c r="B705" s="96" t="s">
        <v>1669</v>
      </c>
      <c r="C705" s="96" t="s">
        <v>1653</v>
      </c>
      <c r="D705" s="104" t="s">
        <v>247</v>
      </c>
      <c r="E705" s="117" t="s">
        <v>81</v>
      </c>
      <c r="F705" s="96" t="s">
        <v>81</v>
      </c>
      <c r="G705" s="114">
        <v>2019</v>
      </c>
      <c r="H705" s="113">
        <v>1</v>
      </c>
      <c r="I705" s="117" t="s">
        <v>245</v>
      </c>
      <c r="J705" s="262"/>
      <c r="K705" s="270"/>
      <c r="L705" s="286"/>
      <c r="M705" s="133" t="s">
        <v>247</v>
      </c>
      <c r="N705" s="114">
        <v>2021</v>
      </c>
      <c r="O705" s="114">
        <v>2021</v>
      </c>
      <c r="P705" s="113">
        <v>1</v>
      </c>
      <c r="Q705" s="117" t="s">
        <v>245</v>
      </c>
      <c r="R705" s="96"/>
      <c r="S705" s="97"/>
      <c r="T705" s="103"/>
      <c r="U705" s="136" t="e">
        <f ca="1">_xlfn._xlws.FILTER(_xlfn._xlws.FILTER(Table15[],(Table15[System-Owned Portion]&amp;Table15[Was Material Ever Previously Lead?]&amp;Table15[Customer-Owned Portion])=(D705&amp;E705&amp;M705)),{0,0,0,1})</f>
        <v>#NAME?</v>
      </c>
    </row>
    <row r="706" spans="1:21" ht="30" x14ac:dyDescent="0.25">
      <c r="A706" s="102" t="s">
        <v>1670</v>
      </c>
      <c r="B706" s="96" t="s">
        <v>1671</v>
      </c>
      <c r="C706" s="96" t="s">
        <v>1653</v>
      </c>
      <c r="D706" s="104" t="s">
        <v>247</v>
      </c>
      <c r="E706" s="117" t="s">
        <v>81</v>
      </c>
      <c r="F706" s="96" t="s">
        <v>81</v>
      </c>
      <c r="G706" s="114">
        <v>2019</v>
      </c>
      <c r="H706" s="113">
        <v>1</v>
      </c>
      <c r="I706" s="117" t="s">
        <v>245</v>
      </c>
      <c r="J706" s="262"/>
      <c r="K706" s="270"/>
      <c r="L706" s="286"/>
      <c r="M706" s="133" t="s">
        <v>247</v>
      </c>
      <c r="N706" s="114">
        <v>2021</v>
      </c>
      <c r="O706" s="114">
        <v>2021</v>
      </c>
      <c r="P706" s="113">
        <v>1</v>
      </c>
      <c r="Q706" s="117" t="s">
        <v>245</v>
      </c>
      <c r="R706" s="96"/>
      <c r="S706" s="97"/>
      <c r="T706" s="103"/>
      <c r="U706" s="136" t="e">
        <f ca="1">_xlfn._xlws.FILTER(_xlfn._xlws.FILTER(Table15[],(Table15[System-Owned Portion]&amp;Table15[Was Material Ever Previously Lead?]&amp;Table15[Customer-Owned Portion])=(D706&amp;E706&amp;M706)),{0,0,0,1})</f>
        <v>#NAME?</v>
      </c>
    </row>
    <row r="707" spans="1:21" ht="30" x14ac:dyDescent="0.25">
      <c r="A707" s="102" t="s">
        <v>1672</v>
      </c>
      <c r="B707" s="96" t="s">
        <v>1673</v>
      </c>
      <c r="C707" s="96" t="s">
        <v>1653</v>
      </c>
      <c r="D707" s="104" t="s">
        <v>247</v>
      </c>
      <c r="E707" s="117" t="s">
        <v>81</v>
      </c>
      <c r="F707" s="96" t="s">
        <v>81</v>
      </c>
      <c r="G707" s="114">
        <v>2019</v>
      </c>
      <c r="H707" s="113">
        <v>1</v>
      </c>
      <c r="I707" s="117" t="s">
        <v>245</v>
      </c>
      <c r="J707" s="262"/>
      <c r="K707" s="270"/>
      <c r="L707" s="286"/>
      <c r="M707" s="133" t="s">
        <v>247</v>
      </c>
      <c r="N707" s="114">
        <v>2021</v>
      </c>
      <c r="O707" s="114">
        <v>2021</v>
      </c>
      <c r="P707" s="113">
        <v>1</v>
      </c>
      <c r="Q707" s="117" t="s">
        <v>245</v>
      </c>
      <c r="R707" s="96"/>
      <c r="S707" s="97"/>
      <c r="T707" s="103"/>
      <c r="U707" s="136" t="e">
        <f ca="1">_xlfn._xlws.FILTER(_xlfn._xlws.FILTER(Table15[],(Table15[System-Owned Portion]&amp;Table15[Was Material Ever Previously Lead?]&amp;Table15[Customer-Owned Portion])=(D707&amp;E707&amp;M707)),{0,0,0,1})</f>
        <v>#NAME?</v>
      </c>
    </row>
    <row r="708" spans="1:21" ht="30" x14ac:dyDescent="0.25">
      <c r="A708" s="102" t="s">
        <v>1674</v>
      </c>
      <c r="B708" s="96" t="s">
        <v>1675</v>
      </c>
      <c r="C708" s="96" t="s">
        <v>1653</v>
      </c>
      <c r="D708" s="104" t="s">
        <v>247</v>
      </c>
      <c r="E708" s="117" t="s">
        <v>81</v>
      </c>
      <c r="F708" s="96" t="s">
        <v>81</v>
      </c>
      <c r="G708" s="114">
        <v>2019</v>
      </c>
      <c r="H708" s="113">
        <v>1</v>
      </c>
      <c r="I708" s="117" t="s">
        <v>245</v>
      </c>
      <c r="J708" s="262"/>
      <c r="K708" s="270"/>
      <c r="L708" s="286"/>
      <c r="M708" s="133" t="s">
        <v>247</v>
      </c>
      <c r="N708" s="114">
        <v>2021</v>
      </c>
      <c r="O708" s="114">
        <v>2021</v>
      </c>
      <c r="P708" s="113">
        <v>1</v>
      </c>
      <c r="Q708" s="117" t="s">
        <v>245</v>
      </c>
      <c r="R708" s="96"/>
      <c r="S708" s="97"/>
      <c r="T708" s="103"/>
      <c r="U708" s="136" t="e">
        <f ca="1">_xlfn._xlws.FILTER(_xlfn._xlws.FILTER(Table15[],(Table15[System-Owned Portion]&amp;Table15[Was Material Ever Previously Lead?]&amp;Table15[Customer-Owned Portion])=(D708&amp;E708&amp;M708)),{0,0,0,1})</f>
        <v>#NAME?</v>
      </c>
    </row>
    <row r="709" spans="1:21" ht="30" x14ac:dyDescent="0.25">
      <c r="A709" s="102" t="s">
        <v>1676</v>
      </c>
      <c r="B709" s="96" t="s">
        <v>1677</v>
      </c>
      <c r="C709" s="96" t="s">
        <v>1653</v>
      </c>
      <c r="D709" s="104" t="s">
        <v>247</v>
      </c>
      <c r="E709" s="117" t="s">
        <v>81</v>
      </c>
      <c r="F709" s="96" t="s">
        <v>81</v>
      </c>
      <c r="G709" s="114">
        <v>2019</v>
      </c>
      <c r="H709" s="113">
        <v>1</v>
      </c>
      <c r="I709" s="117" t="s">
        <v>245</v>
      </c>
      <c r="J709" s="262"/>
      <c r="K709" s="270"/>
      <c r="L709" s="286"/>
      <c r="M709" s="133" t="s">
        <v>247</v>
      </c>
      <c r="N709" s="114">
        <v>2021</v>
      </c>
      <c r="O709" s="114">
        <v>2021</v>
      </c>
      <c r="P709" s="113">
        <v>1</v>
      </c>
      <c r="Q709" s="117" t="s">
        <v>245</v>
      </c>
      <c r="R709" s="96"/>
      <c r="S709" s="97"/>
      <c r="T709" s="103"/>
      <c r="U709" s="136" t="e">
        <f ca="1">_xlfn._xlws.FILTER(_xlfn._xlws.FILTER(Table15[],(Table15[System-Owned Portion]&amp;Table15[Was Material Ever Previously Lead?]&amp;Table15[Customer-Owned Portion])=(D709&amp;E709&amp;M709)),{0,0,0,1})</f>
        <v>#NAME?</v>
      </c>
    </row>
    <row r="710" spans="1:21" ht="30" x14ac:dyDescent="0.25">
      <c r="A710" s="102" t="s">
        <v>1678</v>
      </c>
      <c r="B710" s="96" t="s">
        <v>1679</v>
      </c>
      <c r="C710" s="96" t="s">
        <v>1653</v>
      </c>
      <c r="D710" s="104" t="s">
        <v>247</v>
      </c>
      <c r="E710" s="117" t="s">
        <v>81</v>
      </c>
      <c r="F710" s="96" t="s">
        <v>81</v>
      </c>
      <c r="G710" s="114">
        <v>2019</v>
      </c>
      <c r="H710" s="113">
        <v>1</v>
      </c>
      <c r="I710" s="117" t="s">
        <v>245</v>
      </c>
      <c r="J710" s="262"/>
      <c r="K710" s="270"/>
      <c r="L710" s="286"/>
      <c r="M710" s="133" t="s">
        <v>247</v>
      </c>
      <c r="N710" s="114">
        <v>2021</v>
      </c>
      <c r="O710" s="114">
        <v>2021</v>
      </c>
      <c r="P710" s="113">
        <v>1</v>
      </c>
      <c r="Q710" s="117" t="s">
        <v>245</v>
      </c>
      <c r="R710" s="96"/>
      <c r="S710" s="97"/>
      <c r="T710" s="103"/>
      <c r="U710" s="136" t="e">
        <f ca="1">_xlfn._xlws.FILTER(_xlfn._xlws.FILTER(Table15[],(Table15[System-Owned Portion]&amp;Table15[Was Material Ever Previously Lead?]&amp;Table15[Customer-Owned Portion])=(D710&amp;E710&amp;M710)),{0,0,0,1})</f>
        <v>#NAME?</v>
      </c>
    </row>
    <row r="711" spans="1:21" ht="30" x14ac:dyDescent="0.25">
      <c r="A711" s="102" t="s">
        <v>1680</v>
      </c>
      <c r="B711" s="96" t="s">
        <v>1681</v>
      </c>
      <c r="C711" s="96" t="s">
        <v>1653</v>
      </c>
      <c r="D711" s="104" t="s">
        <v>247</v>
      </c>
      <c r="E711" s="117" t="s">
        <v>81</v>
      </c>
      <c r="F711" s="96" t="s">
        <v>81</v>
      </c>
      <c r="G711" s="114">
        <v>2019</v>
      </c>
      <c r="H711" s="113">
        <v>1</v>
      </c>
      <c r="I711" s="117" t="s">
        <v>245</v>
      </c>
      <c r="J711" s="262"/>
      <c r="K711" s="270"/>
      <c r="L711" s="286"/>
      <c r="M711" s="133" t="s">
        <v>247</v>
      </c>
      <c r="N711" s="114">
        <v>2021</v>
      </c>
      <c r="O711" s="114">
        <v>2021</v>
      </c>
      <c r="P711" s="113">
        <v>1</v>
      </c>
      <c r="Q711" s="117" t="s">
        <v>245</v>
      </c>
      <c r="R711" s="96"/>
      <c r="S711" s="97"/>
      <c r="T711" s="103"/>
      <c r="U711" s="136" t="e">
        <f ca="1">_xlfn._xlws.FILTER(_xlfn._xlws.FILTER(Table15[],(Table15[System-Owned Portion]&amp;Table15[Was Material Ever Previously Lead?]&amp;Table15[Customer-Owned Portion])=(D711&amp;E711&amp;M711)),{0,0,0,1})</f>
        <v>#NAME?</v>
      </c>
    </row>
    <row r="712" spans="1:21" ht="30" x14ac:dyDescent="0.25">
      <c r="A712" s="102" t="s">
        <v>1682</v>
      </c>
      <c r="B712" s="96" t="s">
        <v>1683</v>
      </c>
      <c r="C712" s="96" t="s">
        <v>1653</v>
      </c>
      <c r="D712" s="104" t="s">
        <v>247</v>
      </c>
      <c r="E712" s="117" t="s">
        <v>81</v>
      </c>
      <c r="F712" s="96" t="s">
        <v>81</v>
      </c>
      <c r="G712" s="114">
        <v>2019</v>
      </c>
      <c r="H712" s="113">
        <v>1</v>
      </c>
      <c r="I712" s="117" t="s">
        <v>245</v>
      </c>
      <c r="J712" s="262"/>
      <c r="K712" s="270"/>
      <c r="L712" s="286"/>
      <c r="M712" s="133" t="s">
        <v>247</v>
      </c>
      <c r="N712" s="114">
        <v>2021</v>
      </c>
      <c r="O712" s="114">
        <v>2021</v>
      </c>
      <c r="P712" s="113">
        <v>1</v>
      </c>
      <c r="Q712" s="117" t="s">
        <v>245</v>
      </c>
      <c r="R712" s="96"/>
      <c r="S712" s="97"/>
      <c r="T712" s="103"/>
      <c r="U712" s="136" t="e">
        <f ca="1">_xlfn._xlws.FILTER(_xlfn._xlws.FILTER(Table15[],(Table15[System-Owned Portion]&amp;Table15[Was Material Ever Previously Lead?]&amp;Table15[Customer-Owned Portion])=(D712&amp;E712&amp;M712)),{0,0,0,1})</f>
        <v>#NAME?</v>
      </c>
    </row>
    <row r="713" spans="1:21" ht="30" x14ac:dyDescent="0.25">
      <c r="A713" s="102" t="s">
        <v>1684</v>
      </c>
      <c r="B713" s="96" t="s">
        <v>1685</v>
      </c>
      <c r="C713" s="96" t="s">
        <v>1653</v>
      </c>
      <c r="D713" s="104" t="s">
        <v>247</v>
      </c>
      <c r="E713" s="117" t="s">
        <v>81</v>
      </c>
      <c r="F713" s="96" t="s">
        <v>81</v>
      </c>
      <c r="G713" s="114">
        <v>2019</v>
      </c>
      <c r="H713" s="113">
        <v>1</v>
      </c>
      <c r="I713" s="117" t="s">
        <v>245</v>
      </c>
      <c r="J713" s="262"/>
      <c r="K713" s="270"/>
      <c r="L713" s="286"/>
      <c r="M713" s="133" t="s">
        <v>247</v>
      </c>
      <c r="N713" s="114">
        <v>2021</v>
      </c>
      <c r="O713" s="114">
        <v>2021</v>
      </c>
      <c r="P713" s="113">
        <v>1</v>
      </c>
      <c r="Q713" s="117" t="s">
        <v>245</v>
      </c>
      <c r="R713" s="96"/>
      <c r="S713" s="97"/>
      <c r="T713" s="103"/>
      <c r="U713" s="136" t="e">
        <f ca="1">_xlfn._xlws.FILTER(_xlfn._xlws.FILTER(Table15[],(Table15[System-Owned Portion]&amp;Table15[Was Material Ever Previously Lead?]&amp;Table15[Customer-Owned Portion])=(D713&amp;E713&amp;M713)),{0,0,0,1})</f>
        <v>#NAME?</v>
      </c>
    </row>
    <row r="714" spans="1:21" ht="30" x14ac:dyDescent="0.25">
      <c r="A714" s="102" t="s">
        <v>1686</v>
      </c>
      <c r="B714" s="96" t="s">
        <v>1687</v>
      </c>
      <c r="C714" s="96" t="s">
        <v>1653</v>
      </c>
      <c r="D714" s="104" t="s">
        <v>247</v>
      </c>
      <c r="E714" s="117" t="s">
        <v>81</v>
      </c>
      <c r="F714" s="96" t="s">
        <v>81</v>
      </c>
      <c r="G714" s="114">
        <v>2019</v>
      </c>
      <c r="H714" s="113">
        <v>1</v>
      </c>
      <c r="I714" s="117" t="s">
        <v>245</v>
      </c>
      <c r="J714" s="262"/>
      <c r="K714" s="270"/>
      <c r="L714" s="286"/>
      <c r="M714" s="133" t="s">
        <v>247</v>
      </c>
      <c r="N714" s="114">
        <v>2021</v>
      </c>
      <c r="O714" s="114">
        <v>2021</v>
      </c>
      <c r="P714" s="113">
        <v>1</v>
      </c>
      <c r="Q714" s="117" t="s">
        <v>245</v>
      </c>
      <c r="R714" s="96"/>
      <c r="S714" s="97"/>
      <c r="T714" s="103"/>
      <c r="U714" s="136" t="e">
        <f ca="1">_xlfn._xlws.FILTER(_xlfn._xlws.FILTER(Table15[],(Table15[System-Owned Portion]&amp;Table15[Was Material Ever Previously Lead?]&amp;Table15[Customer-Owned Portion])=(D714&amp;E714&amp;M714)),{0,0,0,1})</f>
        <v>#NAME?</v>
      </c>
    </row>
    <row r="715" spans="1:21" ht="30" x14ac:dyDescent="0.25">
      <c r="A715" s="102" t="s">
        <v>1688</v>
      </c>
      <c r="B715" s="96" t="s">
        <v>1689</v>
      </c>
      <c r="C715" s="96" t="s">
        <v>1653</v>
      </c>
      <c r="D715" s="104" t="s">
        <v>247</v>
      </c>
      <c r="E715" s="117" t="s">
        <v>81</v>
      </c>
      <c r="F715" s="96" t="s">
        <v>81</v>
      </c>
      <c r="G715" s="114">
        <v>2019</v>
      </c>
      <c r="H715" s="113">
        <v>1</v>
      </c>
      <c r="I715" s="117" t="s">
        <v>245</v>
      </c>
      <c r="J715" s="262"/>
      <c r="K715" s="270"/>
      <c r="L715" s="286"/>
      <c r="M715" s="133" t="s">
        <v>247</v>
      </c>
      <c r="N715" s="114">
        <v>2021</v>
      </c>
      <c r="O715" s="114">
        <v>2021</v>
      </c>
      <c r="P715" s="113">
        <v>1</v>
      </c>
      <c r="Q715" s="117" t="s">
        <v>245</v>
      </c>
      <c r="R715" s="96"/>
      <c r="S715" s="97"/>
      <c r="T715" s="103"/>
      <c r="U715" s="136" t="e">
        <f ca="1">_xlfn._xlws.FILTER(_xlfn._xlws.FILTER(Table15[],(Table15[System-Owned Portion]&amp;Table15[Was Material Ever Previously Lead?]&amp;Table15[Customer-Owned Portion])=(D715&amp;E715&amp;M715)),{0,0,0,1})</f>
        <v>#NAME?</v>
      </c>
    </row>
    <row r="716" spans="1:21" ht="30" x14ac:dyDescent="0.25">
      <c r="A716" s="102" t="s">
        <v>1690</v>
      </c>
      <c r="B716" s="96" t="s">
        <v>1691</v>
      </c>
      <c r="C716" s="96" t="s">
        <v>1692</v>
      </c>
      <c r="D716" s="104" t="s">
        <v>247</v>
      </c>
      <c r="E716" s="117" t="s">
        <v>81</v>
      </c>
      <c r="F716" s="96" t="s">
        <v>81</v>
      </c>
      <c r="G716" s="114">
        <v>2019</v>
      </c>
      <c r="H716" s="113">
        <v>1</v>
      </c>
      <c r="I716" s="117" t="s">
        <v>245</v>
      </c>
      <c r="J716" s="262"/>
      <c r="K716" s="270"/>
      <c r="L716" s="286"/>
      <c r="M716" s="133" t="s">
        <v>247</v>
      </c>
      <c r="N716" s="114"/>
      <c r="O716" s="114"/>
      <c r="P716" s="113"/>
      <c r="Q716" s="117"/>
      <c r="R716" s="96"/>
      <c r="S716" s="97"/>
      <c r="T716" s="103" t="s">
        <v>4246</v>
      </c>
      <c r="U716" s="136" t="e">
        <f ca="1">_xlfn._xlws.FILTER(_xlfn._xlws.FILTER(Table15[],(Table15[System-Owned Portion]&amp;Table15[Was Material Ever Previously Lead?]&amp;Table15[Customer-Owned Portion])=(D716&amp;E716&amp;M716)),{0,0,0,1})</f>
        <v>#NAME?</v>
      </c>
    </row>
    <row r="717" spans="1:21" ht="30" x14ac:dyDescent="0.25">
      <c r="A717" s="102" t="s">
        <v>1693</v>
      </c>
      <c r="B717" s="96" t="s">
        <v>1694</v>
      </c>
      <c r="C717" s="96" t="s">
        <v>1692</v>
      </c>
      <c r="D717" s="104" t="s">
        <v>247</v>
      </c>
      <c r="E717" s="117" t="s">
        <v>81</v>
      </c>
      <c r="F717" s="96" t="s">
        <v>81</v>
      </c>
      <c r="G717" s="114">
        <v>2019</v>
      </c>
      <c r="H717" s="113">
        <v>1</v>
      </c>
      <c r="I717" s="117" t="s">
        <v>245</v>
      </c>
      <c r="J717" s="262"/>
      <c r="K717" s="270"/>
      <c r="L717" s="286"/>
      <c r="M717" s="133" t="s">
        <v>247</v>
      </c>
      <c r="N717" s="114">
        <v>2021</v>
      </c>
      <c r="O717" s="114">
        <v>2021</v>
      </c>
      <c r="P717" s="113">
        <v>0.75</v>
      </c>
      <c r="Q717" s="117" t="s">
        <v>245</v>
      </c>
      <c r="R717" s="96"/>
      <c r="S717" s="97"/>
      <c r="T717" s="103"/>
      <c r="U717" s="136" t="e">
        <f ca="1">_xlfn._xlws.FILTER(_xlfn._xlws.FILTER(Table15[],(Table15[System-Owned Portion]&amp;Table15[Was Material Ever Previously Lead?]&amp;Table15[Customer-Owned Portion])=(D717&amp;E717&amp;M717)),{0,0,0,1})</f>
        <v>#NAME?</v>
      </c>
    </row>
    <row r="718" spans="1:21" ht="30" x14ac:dyDescent="0.25">
      <c r="A718" s="102" t="s">
        <v>1695</v>
      </c>
      <c r="B718" s="96" t="s">
        <v>1696</v>
      </c>
      <c r="C718" s="96" t="s">
        <v>1692</v>
      </c>
      <c r="D718" s="104" t="s">
        <v>247</v>
      </c>
      <c r="E718" s="117" t="s">
        <v>81</v>
      </c>
      <c r="F718" s="96" t="s">
        <v>81</v>
      </c>
      <c r="G718" s="114">
        <v>2019</v>
      </c>
      <c r="H718" s="113">
        <v>1</v>
      </c>
      <c r="I718" s="117" t="s">
        <v>245</v>
      </c>
      <c r="J718" s="262"/>
      <c r="K718" s="270"/>
      <c r="L718" s="286"/>
      <c r="M718" s="133" t="s">
        <v>247</v>
      </c>
      <c r="N718" s="114"/>
      <c r="O718" s="114"/>
      <c r="P718" s="113"/>
      <c r="Q718" s="117"/>
      <c r="R718" s="96"/>
      <c r="S718" s="97"/>
      <c r="T718" s="103" t="s">
        <v>4246</v>
      </c>
      <c r="U718" s="136" t="e">
        <f ca="1">_xlfn._xlws.FILTER(_xlfn._xlws.FILTER(Table15[],(Table15[System-Owned Portion]&amp;Table15[Was Material Ever Previously Lead?]&amp;Table15[Customer-Owned Portion])=(D718&amp;E718&amp;M718)),{0,0,0,1})</f>
        <v>#NAME?</v>
      </c>
    </row>
    <row r="719" spans="1:21" ht="30" x14ac:dyDescent="0.25">
      <c r="A719" s="102" t="s">
        <v>1697</v>
      </c>
      <c r="B719" s="96" t="s">
        <v>1698</v>
      </c>
      <c r="C719" s="96" t="s">
        <v>1692</v>
      </c>
      <c r="D719" s="104" t="s">
        <v>247</v>
      </c>
      <c r="E719" s="117" t="s">
        <v>81</v>
      </c>
      <c r="F719" s="96" t="s">
        <v>81</v>
      </c>
      <c r="G719" s="114">
        <v>2019</v>
      </c>
      <c r="H719" s="113">
        <v>1</v>
      </c>
      <c r="I719" s="117" t="s">
        <v>245</v>
      </c>
      <c r="J719" s="262"/>
      <c r="K719" s="270"/>
      <c r="L719" s="286"/>
      <c r="M719" s="133" t="s">
        <v>247</v>
      </c>
      <c r="N719" s="114"/>
      <c r="O719" s="114"/>
      <c r="P719" s="113"/>
      <c r="Q719" s="117"/>
      <c r="R719" s="96"/>
      <c r="S719" s="97"/>
      <c r="T719" s="103" t="s">
        <v>4246</v>
      </c>
      <c r="U719" s="136" t="e">
        <f ca="1">_xlfn._xlws.FILTER(_xlfn._xlws.FILTER(Table15[],(Table15[System-Owned Portion]&amp;Table15[Was Material Ever Previously Lead?]&amp;Table15[Customer-Owned Portion])=(D719&amp;E719&amp;M719)),{0,0,0,1})</f>
        <v>#NAME?</v>
      </c>
    </row>
    <row r="720" spans="1:21" ht="30" x14ac:dyDescent="0.25">
      <c r="A720" s="102" t="s">
        <v>1699</v>
      </c>
      <c r="B720" s="96" t="s">
        <v>1700</v>
      </c>
      <c r="C720" s="96" t="s">
        <v>1692</v>
      </c>
      <c r="D720" s="104" t="s">
        <v>247</v>
      </c>
      <c r="E720" s="117" t="s">
        <v>81</v>
      </c>
      <c r="F720" s="96" t="s">
        <v>81</v>
      </c>
      <c r="G720" s="114">
        <v>2019</v>
      </c>
      <c r="H720" s="113">
        <v>1</v>
      </c>
      <c r="I720" s="117" t="s">
        <v>245</v>
      </c>
      <c r="J720" s="262"/>
      <c r="K720" s="270"/>
      <c r="L720" s="286"/>
      <c r="M720" s="133" t="s">
        <v>247</v>
      </c>
      <c r="N720" s="114">
        <v>2022</v>
      </c>
      <c r="O720" s="114">
        <v>2022</v>
      </c>
      <c r="P720" s="113">
        <v>0.75</v>
      </c>
      <c r="Q720" s="117" t="s">
        <v>245</v>
      </c>
      <c r="R720" s="96"/>
      <c r="S720" s="97"/>
      <c r="T720" s="103"/>
      <c r="U720" s="136" t="e">
        <f ca="1">_xlfn._xlws.FILTER(_xlfn._xlws.FILTER(Table15[],(Table15[System-Owned Portion]&amp;Table15[Was Material Ever Previously Lead?]&amp;Table15[Customer-Owned Portion])=(D720&amp;E720&amp;M720)),{0,0,0,1})</f>
        <v>#NAME?</v>
      </c>
    </row>
    <row r="721" spans="1:21" ht="30" x14ac:dyDescent="0.25">
      <c r="A721" s="102" t="s">
        <v>1701</v>
      </c>
      <c r="B721" s="96" t="s">
        <v>1702</v>
      </c>
      <c r="C721" s="96" t="s">
        <v>1692</v>
      </c>
      <c r="D721" s="104" t="s">
        <v>247</v>
      </c>
      <c r="E721" s="117" t="s">
        <v>81</v>
      </c>
      <c r="F721" s="96" t="s">
        <v>81</v>
      </c>
      <c r="G721" s="114">
        <v>2019</v>
      </c>
      <c r="H721" s="113">
        <v>1</v>
      </c>
      <c r="I721" s="117" t="s">
        <v>245</v>
      </c>
      <c r="J721" s="262"/>
      <c r="K721" s="270"/>
      <c r="L721" s="286"/>
      <c r="M721" s="133" t="s">
        <v>247</v>
      </c>
      <c r="N721" s="114">
        <v>2022</v>
      </c>
      <c r="O721" s="114">
        <v>2022</v>
      </c>
      <c r="P721" s="113">
        <v>0.75</v>
      </c>
      <c r="Q721" s="117" t="s">
        <v>245</v>
      </c>
      <c r="R721" s="96"/>
      <c r="S721" s="97"/>
      <c r="T721" s="103"/>
      <c r="U721" s="136" t="e">
        <f ca="1">_xlfn._xlws.FILTER(_xlfn._xlws.FILTER(Table15[],(Table15[System-Owned Portion]&amp;Table15[Was Material Ever Previously Lead?]&amp;Table15[Customer-Owned Portion])=(D721&amp;E721&amp;M721)),{0,0,0,1})</f>
        <v>#NAME?</v>
      </c>
    </row>
    <row r="722" spans="1:21" ht="30" x14ac:dyDescent="0.25">
      <c r="A722" s="102" t="s">
        <v>1703</v>
      </c>
      <c r="B722" s="96" t="s">
        <v>1704</v>
      </c>
      <c r="C722" s="96" t="s">
        <v>1692</v>
      </c>
      <c r="D722" s="104" t="s">
        <v>247</v>
      </c>
      <c r="E722" s="117" t="s">
        <v>81</v>
      </c>
      <c r="F722" s="96" t="s">
        <v>81</v>
      </c>
      <c r="G722" s="114">
        <v>2019</v>
      </c>
      <c r="H722" s="113">
        <v>1</v>
      </c>
      <c r="I722" s="117" t="s">
        <v>245</v>
      </c>
      <c r="J722" s="262"/>
      <c r="K722" s="270"/>
      <c r="L722" s="286"/>
      <c r="M722" s="133" t="s">
        <v>247</v>
      </c>
      <c r="N722" s="114">
        <v>2022</v>
      </c>
      <c r="O722" s="114">
        <v>2022</v>
      </c>
      <c r="P722" s="113">
        <v>0.75</v>
      </c>
      <c r="Q722" s="117" t="s">
        <v>245</v>
      </c>
      <c r="R722" s="96"/>
      <c r="S722" s="97"/>
      <c r="T722" s="103"/>
      <c r="U722" s="136" t="e">
        <f ca="1">_xlfn._xlws.FILTER(_xlfn._xlws.FILTER(Table15[],(Table15[System-Owned Portion]&amp;Table15[Was Material Ever Previously Lead?]&amp;Table15[Customer-Owned Portion])=(D722&amp;E722&amp;M722)),{0,0,0,1})</f>
        <v>#NAME?</v>
      </c>
    </row>
    <row r="723" spans="1:21" ht="30" x14ac:dyDescent="0.25">
      <c r="A723" s="102" t="s">
        <v>1705</v>
      </c>
      <c r="B723" s="96" t="s">
        <v>1706</v>
      </c>
      <c r="C723" s="96" t="s">
        <v>1692</v>
      </c>
      <c r="D723" s="104" t="s">
        <v>247</v>
      </c>
      <c r="E723" s="117" t="s">
        <v>81</v>
      </c>
      <c r="F723" s="96" t="s">
        <v>81</v>
      </c>
      <c r="G723" s="114">
        <v>2019</v>
      </c>
      <c r="H723" s="113">
        <v>1</v>
      </c>
      <c r="I723" s="117" t="s">
        <v>245</v>
      </c>
      <c r="J723" s="262"/>
      <c r="K723" s="270"/>
      <c r="L723" s="286"/>
      <c r="M723" s="133" t="s">
        <v>247</v>
      </c>
      <c r="N723" s="114">
        <v>2022</v>
      </c>
      <c r="O723" s="114">
        <v>2022</v>
      </c>
      <c r="P723" s="113">
        <v>0.75</v>
      </c>
      <c r="Q723" s="117" t="s">
        <v>245</v>
      </c>
      <c r="R723" s="96"/>
      <c r="S723" s="97"/>
      <c r="T723" s="103"/>
      <c r="U723" s="136" t="e">
        <f ca="1">_xlfn._xlws.FILTER(_xlfn._xlws.FILTER(Table15[],(Table15[System-Owned Portion]&amp;Table15[Was Material Ever Previously Lead?]&amp;Table15[Customer-Owned Portion])=(D723&amp;E723&amp;M723)),{0,0,0,1})</f>
        <v>#NAME?</v>
      </c>
    </row>
    <row r="724" spans="1:21" ht="30" x14ac:dyDescent="0.25">
      <c r="A724" s="102" t="s">
        <v>1707</v>
      </c>
      <c r="B724" s="96" t="s">
        <v>1708</v>
      </c>
      <c r="C724" s="96" t="s">
        <v>1692</v>
      </c>
      <c r="D724" s="104" t="s">
        <v>247</v>
      </c>
      <c r="E724" s="117" t="s">
        <v>81</v>
      </c>
      <c r="F724" s="96" t="s">
        <v>81</v>
      </c>
      <c r="G724" s="114">
        <v>2019</v>
      </c>
      <c r="H724" s="113">
        <v>1</v>
      </c>
      <c r="I724" s="117" t="s">
        <v>245</v>
      </c>
      <c r="J724" s="262"/>
      <c r="K724" s="270"/>
      <c r="L724" s="286"/>
      <c r="M724" s="133" t="s">
        <v>247</v>
      </c>
      <c r="N724" s="114">
        <v>2022</v>
      </c>
      <c r="O724" s="114">
        <v>2022</v>
      </c>
      <c r="P724" s="113">
        <v>0.75</v>
      </c>
      <c r="Q724" s="117" t="s">
        <v>245</v>
      </c>
      <c r="R724" s="96"/>
      <c r="S724" s="97"/>
      <c r="T724" s="103"/>
      <c r="U724" s="136" t="e">
        <f ca="1">_xlfn._xlws.FILTER(_xlfn._xlws.FILTER(Table15[],(Table15[System-Owned Portion]&amp;Table15[Was Material Ever Previously Lead?]&amp;Table15[Customer-Owned Portion])=(D724&amp;E724&amp;M724)),{0,0,0,1})</f>
        <v>#NAME?</v>
      </c>
    </row>
    <row r="725" spans="1:21" ht="30" x14ac:dyDescent="0.25">
      <c r="A725" s="102" t="s">
        <v>1709</v>
      </c>
      <c r="B725" s="96" t="s">
        <v>1710</v>
      </c>
      <c r="C725" s="96" t="s">
        <v>1692</v>
      </c>
      <c r="D725" s="104" t="s">
        <v>247</v>
      </c>
      <c r="E725" s="117" t="s">
        <v>81</v>
      </c>
      <c r="F725" s="96" t="s">
        <v>81</v>
      </c>
      <c r="G725" s="114">
        <v>2019</v>
      </c>
      <c r="H725" s="113">
        <v>1</v>
      </c>
      <c r="I725" s="117" t="s">
        <v>245</v>
      </c>
      <c r="J725" s="262"/>
      <c r="K725" s="270"/>
      <c r="L725" s="286"/>
      <c r="M725" s="133" t="s">
        <v>247</v>
      </c>
      <c r="N725" s="114">
        <v>2022</v>
      </c>
      <c r="O725" s="114">
        <v>2022</v>
      </c>
      <c r="P725" s="113">
        <v>0.75</v>
      </c>
      <c r="Q725" s="117" t="s">
        <v>245</v>
      </c>
      <c r="R725" s="96"/>
      <c r="S725" s="97"/>
      <c r="T725" s="103"/>
      <c r="U725" s="136" t="e">
        <f ca="1">_xlfn._xlws.FILTER(_xlfn._xlws.FILTER(Table15[],(Table15[System-Owned Portion]&amp;Table15[Was Material Ever Previously Lead?]&amp;Table15[Customer-Owned Portion])=(D725&amp;E725&amp;M725)),{0,0,0,1})</f>
        <v>#NAME?</v>
      </c>
    </row>
    <row r="726" spans="1:21" ht="30" x14ac:dyDescent="0.25">
      <c r="A726" s="102" t="s">
        <v>1711</v>
      </c>
      <c r="B726" s="96" t="s">
        <v>1712</v>
      </c>
      <c r="C726" s="96" t="s">
        <v>1692</v>
      </c>
      <c r="D726" s="104" t="s">
        <v>247</v>
      </c>
      <c r="E726" s="117" t="s">
        <v>81</v>
      </c>
      <c r="F726" s="96" t="s">
        <v>81</v>
      </c>
      <c r="G726" s="114">
        <v>2019</v>
      </c>
      <c r="H726" s="113">
        <v>1</v>
      </c>
      <c r="I726" s="117" t="s">
        <v>245</v>
      </c>
      <c r="J726" s="262"/>
      <c r="K726" s="270"/>
      <c r="L726" s="286"/>
      <c r="M726" s="133" t="s">
        <v>247</v>
      </c>
      <c r="N726" s="114">
        <v>2022</v>
      </c>
      <c r="O726" s="114">
        <v>2022</v>
      </c>
      <c r="P726" s="113">
        <v>0.75</v>
      </c>
      <c r="Q726" s="117" t="s">
        <v>245</v>
      </c>
      <c r="R726" s="96"/>
      <c r="S726" s="97"/>
      <c r="T726" s="103"/>
      <c r="U726" s="136" t="e">
        <f ca="1">_xlfn._xlws.FILTER(_xlfn._xlws.FILTER(Table15[],(Table15[System-Owned Portion]&amp;Table15[Was Material Ever Previously Lead?]&amp;Table15[Customer-Owned Portion])=(D726&amp;E726&amp;M726)),{0,0,0,1})</f>
        <v>#NAME?</v>
      </c>
    </row>
    <row r="727" spans="1:21" ht="30" x14ac:dyDescent="0.25">
      <c r="A727" s="102" t="s">
        <v>1713</v>
      </c>
      <c r="B727" s="96" t="s">
        <v>1714</v>
      </c>
      <c r="C727" s="96" t="s">
        <v>1692</v>
      </c>
      <c r="D727" s="104" t="s">
        <v>247</v>
      </c>
      <c r="E727" s="117" t="s">
        <v>81</v>
      </c>
      <c r="F727" s="96" t="s">
        <v>81</v>
      </c>
      <c r="G727" s="114">
        <v>2019</v>
      </c>
      <c r="H727" s="113">
        <v>1</v>
      </c>
      <c r="I727" s="117" t="s">
        <v>245</v>
      </c>
      <c r="J727" s="262"/>
      <c r="K727" s="270"/>
      <c r="L727" s="286"/>
      <c r="M727" s="133" t="s">
        <v>247</v>
      </c>
      <c r="N727" s="114">
        <v>2022</v>
      </c>
      <c r="O727" s="114">
        <v>2022</v>
      </c>
      <c r="P727" s="113">
        <v>0.75</v>
      </c>
      <c r="Q727" s="117" t="s">
        <v>245</v>
      </c>
      <c r="R727" s="96"/>
      <c r="S727" s="97"/>
      <c r="T727" s="103"/>
      <c r="U727" s="136" t="e">
        <f ca="1">_xlfn._xlws.FILTER(_xlfn._xlws.FILTER(Table15[],(Table15[System-Owned Portion]&amp;Table15[Was Material Ever Previously Lead?]&amp;Table15[Customer-Owned Portion])=(D727&amp;E727&amp;M727)),{0,0,0,1})</f>
        <v>#NAME?</v>
      </c>
    </row>
    <row r="728" spans="1:21" ht="30" x14ac:dyDescent="0.25">
      <c r="A728" s="102" t="s">
        <v>1715</v>
      </c>
      <c r="B728" s="96" t="s">
        <v>1716</v>
      </c>
      <c r="C728" s="96" t="s">
        <v>1692</v>
      </c>
      <c r="D728" s="104" t="s">
        <v>247</v>
      </c>
      <c r="E728" s="117" t="s">
        <v>81</v>
      </c>
      <c r="F728" s="96" t="s">
        <v>81</v>
      </c>
      <c r="G728" s="114">
        <v>2019</v>
      </c>
      <c r="H728" s="113">
        <v>1</v>
      </c>
      <c r="I728" s="117" t="s">
        <v>245</v>
      </c>
      <c r="J728" s="262"/>
      <c r="K728" s="270"/>
      <c r="L728" s="286"/>
      <c r="M728" s="133" t="s">
        <v>247</v>
      </c>
      <c r="N728" s="114">
        <v>2022</v>
      </c>
      <c r="O728" s="114">
        <v>2022</v>
      </c>
      <c r="P728" s="113">
        <v>0.75</v>
      </c>
      <c r="Q728" s="117" t="s">
        <v>245</v>
      </c>
      <c r="R728" s="96"/>
      <c r="S728" s="97"/>
      <c r="T728" s="103"/>
      <c r="U728" s="136" t="e">
        <f ca="1">_xlfn._xlws.FILTER(_xlfn._xlws.FILTER(Table15[],(Table15[System-Owned Portion]&amp;Table15[Was Material Ever Previously Lead?]&amp;Table15[Customer-Owned Portion])=(D728&amp;E728&amp;M728)),{0,0,0,1})</f>
        <v>#NAME?</v>
      </c>
    </row>
    <row r="729" spans="1:21" ht="30" x14ac:dyDescent="0.25">
      <c r="A729" s="102" t="s">
        <v>1717</v>
      </c>
      <c r="B729" s="96" t="s">
        <v>4682</v>
      </c>
      <c r="C729" s="96" t="s">
        <v>1692</v>
      </c>
      <c r="D729" s="104" t="s">
        <v>247</v>
      </c>
      <c r="E729" s="117" t="s">
        <v>81</v>
      </c>
      <c r="F729" s="96" t="s">
        <v>81</v>
      </c>
      <c r="G729" s="114">
        <v>2019</v>
      </c>
      <c r="H729" s="113">
        <v>1</v>
      </c>
      <c r="I729" s="117" t="s">
        <v>245</v>
      </c>
      <c r="J729" s="262"/>
      <c r="K729" s="270"/>
      <c r="L729" s="286"/>
      <c r="M729" s="133" t="s">
        <v>247</v>
      </c>
      <c r="N729" s="114">
        <v>2019</v>
      </c>
      <c r="O729" s="114">
        <v>2019</v>
      </c>
      <c r="P729" s="113">
        <v>2</v>
      </c>
      <c r="Q729" s="117" t="s">
        <v>245</v>
      </c>
      <c r="R729" s="96"/>
      <c r="S729" s="97"/>
      <c r="T729" s="103" t="s">
        <v>4683</v>
      </c>
      <c r="U729" s="136" t="e">
        <f ca="1">_xlfn._xlws.FILTER(_xlfn._xlws.FILTER(Table15[],(Table15[System-Owned Portion]&amp;Table15[Was Material Ever Previously Lead?]&amp;Table15[Customer-Owned Portion])=(D729&amp;E729&amp;M729)),{0,0,0,1})</f>
        <v>#NAME?</v>
      </c>
    </row>
    <row r="730" spans="1:21" ht="30" x14ac:dyDescent="0.25">
      <c r="A730" s="102" t="s">
        <v>1718</v>
      </c>
      <c r="B730" s="96" t="s">
        <v>1719</v>
      </c>
      <c r="C730" s="96" t="s">
        <v>1692</v>
      </c>
      <c r="D730" s="104" t="s">
        <v>247</v>
      </c>
      <c r="E730" s="117" t="s">
        <v>81</v>
      </c>
      <c r="F730" s="96" t="s">
        <v>81</v>
      </c>
      <c r="G730" s="114">
        <v>2019</v>
      </c>
      <c r="H730" s="113">
        <v>1</v>
      </c>
      <c r="I730" s="117" t="s">
        <v>245</v>
      </c>
      <c r="J730" s="262"/>
      <c r="K730" s="270"/>
      <c r="L730" s="286"/>
      <c r="M730" s="133" t="s">
        <v>247</v>
      </c>
      <c r="N730" s="114"/>
      <c r="O730" s="114"/>
      <c r="P730" s="113"/>
      <c r="Q730" s="117"/>
      <c r="R730" s="96"/>
      <c r="S730" s="97"/>
      <c r="T730" s="103" t="s">
        <v>4246</v>
      </c>
      <c r="U730" s="136" t="e">
        <f ca="1">_xlfn._xlws.FILTER(_xlfn._xlws.FILTER(Table15[],(Table15[System-Owned Portion]&amp;Table15[Was Material Ever Previously Lead?]&amp;Table15[Customer-Owned Portion])=(D730&amp;E730&amp;M730)),{0,0,0,1})</f>
        <v>#NAME?</v>
      </c>
    </row>
    <row r="731" spans="1:21" ht="30" x14ac:dyDescent="0.25">
      <c r="A731" s="102" t="s">
        <v>1720</v>
      </c>
      <c r="B731" s="96" t="s">
        <v>1721</v>
      </c>
      <c r="C731" s="96" t="s">
        <v>1692</v>
      </c>
      <c r="D731" s="104" t="s">
        <v>247</v>
      </c>
      <c r="E731" s="117" t="s">
        <v>81</v>
      </c>
      <c r="F731" s="96" t="s">
        <v>81</v>
      </c>
      <c r="G731" s="114">
        <v>2019</v>
      </c>
      <c r="H731" s="113">
        <v>1</v>
      </c>
      <c r="I731" s="117" t="s">
        <v>245</v>
      </c>
      <c r="J731" s="262"/>
      <c r="K731" s="270"/>
      <c r="L731" s="286"/>
      <c r="M731" s="133" t="s">
        <v>247</v>
      </c>
      <c r="N731" s="114">
        <v>2022</v>
      </c>
      <c r="O731" s="114">
        <v>2022</v>
      </c>
      <c r="P731" s="113">
        <v>0.75</v>
      </c>
      <c r="Q731" s="117" t="s">
        <v>245</v>
      </c>
      <c r="R731" s="96"/>
      <c r="S731" s="97"/>
      <c r="T731" s="103"/>
      <c r="U731" s="136" t="e">
        <f ca="1">_xlfn._xlws.FILTER(_xlfn._xlws.FILTER(Table15[],(Table15[System-Owned Portion]&amp;Table15[Was Material Ever Previously Lead?]&amp;Table15[Customer-Owned Portion])=(D731&amp;E731&amp;M731)),{0,0,0,1})</f>
        <v>#NAME?</v>
      </c>
    </row>
    <row r="732" spans="1:21" ht="30" x14ac:dyDescent="0.25">
      <c r="A732" s="102" t="s">
        <v>1722</v>
      </c>
      <c r="B732" s="96" t="s">
        <v>1723</v>
      </c>
      <c r="C732" s="96" t="s">
        <v>1692</v>
      </c>
      <c r="D732" s="104" t="s">
        <v>247</v>
      </c>
      <c r="E732" s="117" t="s">
        <v>81</v>
      </c>
      <c r="F732" s="96" t="s">
        <v>81</v>
      </c>
      <c r="G732" s="114">
        <v>2019</v>
      </c>
      <c r="H732" s="113">
        <v>1</v>
      </c>
      <c r="I732" s="117" t="s">
        <v>245</v>
      </c>
      <c r="J732" s="262"/>
      <c r="K732" s="270"/>
      <c r="L732" s="286"/>
      <c r="M732" s="133" t="s">
        <v>247</v>
      </c>
      <c r="N732" s="114">
        <v>2022</v>
      </c>
      <c r="O732" s="114">
        <v>2022</v>
      </c>
      <c r="P732" s="113">
        <v>0.75</v>
      </c>
      <c r="Q732" s="117" t="s">
        <v>245</v>
      </c>
      <c r="R732" s="96"/>
      <c r="S732" s="97"/>
      <c r="T732" s="103"/>
      <c r="U732" s="136" t="e">
        <f ca="1">_xlfn._xlws.FILTER(_xlfn._xlws.FILTER(Table15[],(Table15[System-Owned Portion]&amp;Table15[Was Material Ever Previously Lead?]&amp;Table15[Customer-Owned Portion])=(D732&amp;E732&amp;M732)),{0,0,0,1})</f>
        <v>#NAME?</v>
      </c>
    </row>
    <row r="733" spans="1:21" ht="30" x14ac:dyDescent="0.25">
      <c r="A733" s="102" t="s">
        <v>1724</v>
      </c>
      <c r="B733" s="96" t="s">
        <v>1725</v>
      </c>
      <c r="C733" s="96" t="s">
        <v>1692</v>
      </c>
      <c r="D733" s="104" t="s">
        <v>247</v>
      </c>
      <c r="E733" s="117" t="s">
        <v>81</v>
      </c>
      <c r="F733" s="96" t="s">
        <v>81</v>
      </c>
      <c r="G733" s="114">
        <v>2019</v>
      </c>
      <c r="H733" s="113">
        <v>1</v>
      </c>
      <c r="I733" s="117" t="s">
        <v>245</v>
      </c>
      <c r="J733" s="262"/>
      <c r="K733" s="270"/>
      <c r="L733" s="286"/>
      <c r="M733" s="133" t="s">
        <v>247</v>
      </c>
      <c r="N733" s="114">
        <v>2022</v>
      </c>
      <c r="O733" s="114">
        <v>2022</v>
      </c>
      <c r="P733" s="113">
        <v>0.75</v>
      </c>
      <c r="Q733" s="117" t="s">
        <v>245</v>
      </c>
      <c r="R733" s="96"/>
      <c r="S733" s="97"/>
      <c r="T733" s="103"/>
      <c r="U733" s="136" t="e">
        <f ca="1">_xlfn._xlws.FILTER(_xlfn._xlws.FILTER(Table15[],(Table15[System-Owned Portion]&amp;Table15[Was Material Ever Previously Lead?]&amp;Table15[Customer-Owned Portion])=(D733&amp;E733&amp;M733)),{0,0,0,1})</f>
        <v>#NAME?</v>
      </c>
    </row>
    <row r="734" spans="1:21" ht="30" x14ac:dyDescent="0.25">
      <c r="A734" s="102" t="s">
        <v>1726</v>
      </c>
      <c r="B734" s="96" t="s">
        <v>1727</v>
      </c>
      <c r="C734" s="96" t="s">
        <v>1692</v>
      </c>
      <c r="D734" s="104" t="s">
        <v>247</v>
      </c>
      <c r="E734" s="117" t="s">
        <v>81</v>
      </c>
      <c r="F734" s="96" t="s">
        <v>81</v>
      </c>
      <c r="G734" s="114">
        <v>2019</v>
      </c>
      <c r="H734" s="113">
        <v>1</v>
      </c>
      <c r="I734" s="117" t="s">
        <v>245</v>
      </c>
      <c r="J734" s="262"/>
      <c r="K734" s="270"/>
      <c r="L734" s="286"/>
      <c r="M734" s="133" t="s">
        <v>247</v>
      </c>
      <c r="N734" s="114">
        <v>2022</v>
      </c>
      <c r="O734" s="114">
        <v>2022</v>
      </c>
      <c r="P734" s="113">
        <v>0.75</v>
      </c>
      <c r="Q734" s="117" t="s">
        <v>245</v>
      </c>
      <c r="R734" s="96"/>
      <c r="S734" s="97"/>
      <c r="T734" s="103"/>
      <c r="U734" s="136" t="e">
        <f ca="1">_xlfn._xlws.FILTER(_xlfn._xlws.FILTER(Table15[],(Table15[System-Owned Portion]&amp;Table15[Was Material Ever Previously Lead?]&amp;Table15[Customer-Owned Portion])=(D734&amp;E734&amp;M734)),{0,0,0,1})</f>
        <v>#NAME?</v>
      </c>
    </row>
    <row r="735" spans="1:21" ht="30" x14ac:dyDescent="0.25">
      <c r="A735" s="102" t="s">
        <v>1728</v>
      </c>
      <c r="B735" s="96" t="s">
        <v>1729</v>
      </c>
      <c r="C735" s="96" t="s">
        <v>1692</v>
      </c>
      <c r="D735" s="104" t="s">
        <v>247</v>
      </c>
      <c r="E735" s="117" t="s">
        <v>81</v>
      </c>
      <c r="F735" s="96" t="s">
        <v>81</v>
      </c>
      <c r="G735" s="114">
        <v>2019</v>
      </c>
      <c r="H735" s="113">
        <v>1</v>
      </c>
      <c r="I735" s="117" t="s">
        <v>245</v>
      </c>
      <c r="J735" s="262"/>
      <c r="K735" s="270"/>
      <c r="L735" s="286"/>
      <c r="M735" s="133" t="s">
        <v>247</v>
      </c>
      <c r="N735" s="114">
        <v>2022</v>
      </c>
      <c r="O735" s="114">
        <v>2022</v>
      </c>
      <c r="P735" s="113">
        <v>0.75</v>
      </c>
      <c r="Q735" s="117" t="s">
        <v>245</v>
      </c>
      <c r="R735" s="96"/>
      <c r="S735" s="97"/>
      <c r="T735" s="103"/>
      <c r="U735" s="136" t="e">
        <f ca="1">_xlfn._xlws.FILTER(_xlfn._xlws.FILTER(Table15[],(Table15[System-Owned Portion]&amp;Table15[Was Material Ever Previously Lead?]&amp;Table15[Customer-Owned Portion])=(D735&amp;E735&amp;M735)),{0,0,0,1})</f>
        <v>#NAME?</v>
      </c>
    </row>
    <row r="736" spans="1:21" ht="30" x14ac:dyDescent="0.25">
      <c r="A736" s="102" t="s">
        <v>1730</v>
      </c>
      <c r="B736" s="96" t="s">
        <v>1731</v>
      </c>
      <c r="C736" s="96" t="s">
        <v>1692</v>
      </c>
      <c r="D736" s="104" t="s">
        <v>247</v>
      </c>
      <c r="E736" s="117" t="s">
        <v>81</v>
      </c>
      <c r="F736" s="96" t="s">
        <v>81</v>
      </c>
      <c r="G736" s="114">
        <v>2019</v>
      </c>
      <c r="H736" s="113">
        <v>1</v>
      </c>
      <c r="I736" s="117" t="s">
        <v>245</v>
      </c>
      <c r="J736" s="262"/>
      <c r="K736" s="270"/>
      <c r="L736" s="286"/>
      <c r="M736" s="133" t="s">
        <v>247</v>
      </c>
      <c r="N736" s="114">
        <v>2022</v>
      </c>
      <c r="O736" s="114">
        <v>2022</v>
      </c>
      <c r="P736" s="113">
        <v>0.75</v>
      </c>
      <c r="Q736" s="117" t="s">
        <v>245</v>
      </c>
      <c r="R736" s="96"/>
      <c r="S736" s="97"/>
      <c r="T736" s="103"/>
      <c r="U736" s="136" t="e">
        <f ca="1">_xlfn._xlws.FILTER(_xlfn._xlws.FILTER(Table15[],(Table15[System-Owned Portion]&amp;Table15[Was Material Ever Previously Lead?]&amp;Table15[Customer-Owned Portion])=(D736&amp;E736&amp;M736)),{0,0,0,1})</f>
        <v>#NAME?</v>
      </c>
    </row>
    <row r="737" spans="1:21" ht="30" x14ac:dyDescent="0.25">
      <c r="A737" s="102" t="s">
        <v>1732</v>
      </c>
      <c r="B737" s="96" t="s">
        <v>1733</v>
      </c>
      <c r="C737" s="96" t="s">
        <v>1692</v>
      </c>
      <c r="D737" s="104" t="s">
        <v>247</v>
      </c>
      <c r="E737" s="117" t="s">
        <v>81</v>
      </c>
      <c r="F737" s="96" t="s">
        <v>81</v>
      </c>
      <c r="G737" s="114">
        <v>2019</v>
      </c>
      <c r="H737" s="113">
        <v>1</v>
      </c>
      <c r="I737" s="117" t="s">
        <v>245</v>
      </c>
      <c r="J737" s="262"/>
      <c r="K737" s="270"/>
      <c r="L737" s="286"/>
      <c r="M737" s="133" t="s">
        <v>247</v>
      </c>
      <c r="N737" s="114">
        <v>2022</v>
      </c>
      <c r="O737" s="114">
        <v>2022</v>
      </c>
      <c r="P737" s="113">
        <v>0.75</v>
      </c>
      <c r="Q737" s="117" t="s">
        <v>245</v>
      </c>
      <c r="R737" s="96"/>
      <c r="S737" s="97"/>
      <c r="T737" s="103"/>
      <c r="U737" s="136" t="e">
        <f ca="1">_xlfn._xlws.FILTER(_xlfn._xlws.FILTER(Table15[],(Table15[System-Owned Portion]&amp;Table15[Was Material Ever Previously Lead?]&amp;Table15[Customer-Owned Portion])=(D737&amp;E737&amp;M737)),{0,0,0,1})</f>
        <v>#NAME?</v>
      </c>
    </row>
    <row r="738" spans="1:21" ht="30" x14ac:dyDescent="0.25">
      <c r="A738" s="102" t="s">
        <v>1734</v>
      </c>
      <c r="B738" s="96" t="s">
        <v>1735</v>
      </c>
      <c r="C738" s="96" t="s">
        <v>1692</v>
      </c>
      <c r="D738" s="104" t="s">
        <v>247</v>
      </c>
      <c r="E738" s="117" t="s">
        <v>81</v>
      </c>
      <c r="F738" s="96" t="s">
        <v>81</v>
      </c>
      <c r="G738" s="114">
        <v>2019</v>
      </c>
      <c r="H738" s="113">
        <v>1</v>
      </c>
      <c r="I738" s="117" t="s">
        <v>245</v>
      </c>
      <c r="J738" s="262"/>
      <c r="K738" s="270"/>
      <c r="L738" s="286"/>
      <c r="M738" s="133" t="s">
        <v>247</v>
      </c>
      <c r="N738" s="114">
        <v>2021</v>
      </c>
      <c r="O738" s="114">
        <v>2021</v>
      </c>
      <c r="P738" s="113">
        <v>0.75</v>
      </c>
      <c r="Q738" s="117" t="s">
        <v>245</v>
      </c>
      <c r="R738" s="96"/>
      <c r="S738" s="97"/>
      <c r="T738" s="103"/>
      <c r="U738" s="136" t="e">
        <f ca="1">_xlfn._xlws.FILTER(_xlfn._xlws.FILTER(Table15[],(Table15[System-Owned Portion]&amp;Table15[Was Material Ever Previously Lead?]&amp;Table15[Customer-Owned Portion])=(D738&amp;E738&amp;M738)),{0,0,0,1})</f>
        <v>#NAME?</v>
      </c>
    </row>
    <row r="739" spans="1:21" ht="30" x14ac:dyDescent="0.25">
      <c r="A739" s="102" t="s">
        <v>1736</v>
      </c>
      <c r="B739" s="96" t="s">
        <v>1737</v>
      </c>
      <c r="C739" s="96" t="s">
        <v>1692</v>
      </c>
      <c r="D739" s="104" t="s">
        <v>247</v>
      </c>
      <c r="E739" s="117" t="s">
        <v>81</v>
      </c>
      <c r="F739" s="96" t="s">
        <v>81</v>
      </c>
      <c r="G739" s="114">
        <v>2019</v>
      </c>
      <c r="H739" s="113">
        <v>1</v>
      </c>
      <c r="I739" s="117" t="s">
        <v>245</v>
      </c>
      <c r="J739" s="262"/>
      <c r="K739" s="270"/>
      <c r="L739" s="286"/>
      <c r="M739" s="133" t="s">
        <v>247</v>
      </c>
      <c r="N739" s="114">
        <v>2021</v>
      </c>
      <c r="O739" s="114">
        <v>2021</v>
      </c>
      <c r="P739" s="113">
        <v>0.75</v>
      </c>
      <c r="Q739" s="117" t="s">
        <v>245</v>
      </c>
      <c r="R739" s="96"/>
      <c r="S739" s="97"/>
      <c r="T739" s="103"/>
      <c r="U739" s="136" t="e">
        <f ca="1">_xlfn._xlws.FILTER(_xlfn._xlws.FILTER(Table15[],(Table15[System-Owned Portion]&amp;Table15[Was Material Ever Previously Lead?]&amp;Table15[Customer-Owned Portion])=(D739&amp;E739&amp;M739)),{0,0,0,1})</f>
        <v>#NAME?</v>
      </c>
    </row>
    <row r="740" spans="1:21" ht="30" x14ac:dyDescent="0.25">
      <c r="A740" s="102" t="s">
        <v>1738</v>
      </c>
      <c r="B740" s="96" t="s">
        <v>1739</v>
      </c>
      <c r="C740" s="96" t="s">
        <v>1692</v>
      </c>
      <c r="D740" s="104" t="s">
        <v>247</v>
      </c>
      <c r="E740" s="117" t="s">
        <v>81</v>
      </c>
      <c r="F740" s="96" t="s">
        <v>81</v>
      </c>
      <c r="G740" s="114">
        <v>2019</v>
      </c>
      <c r="H740" s="113">
        <v>1</v>
      </c>
      <c r="I740" s="117" t="s">
        <v>245</v>
      </c>
      <c r="J740" s="262"/>
      <c r="K740" s="270"/>
      <c r="L740" s="286"/>
      <c r="M740" s="133" t="s">
        <v>247</v>
      </c>
      <c r="N740" s="114">
        <v>2021</v>
      </c>
      <c r="O740" s="114">
        <v>2021</v>
      </c>
      <c r="P740" s="113">
        <v>0.75</v>
      </c>
      <c r="Q740" s="117" t="s">
        <v>245</v>
      </c>
      <c r="R740" s="96"/>
      <c r="S740" s="97"/>
      <c r="T740" s="103"/>
      <c r="U740" s="136" t="e">
        <f ca="1">_xlfn._xlws.FILTER(_xlfn._xlws.FILTER(Table15[],(Table15[System-Owned Portion]&amp;Table15[Was Material Ever Previously Lead?]&amp;Table15[Customer-Owned Portion])=(D740&amp;E740&amp;M740)),{0,0,0,1})</f>
        <v>#NAME?</v>
      </c>
    </row>
    <row r="741" spans="1:21" ht="30" x14ac:dyDescent="0.25">
      <c r="A741" s="102" t="s">
        <v>1740</v>
      </c>
      <c r="B741" s="96" t="s">
        <v>1741</v>
      </c>
      <c r="C741" s="96" t="s">
        <v>1692</v>
      </c>
      <c r="D741" s="104" t="s">
        <v>247</v>
      </c>
      <c r="E741" s="117" t="s">
        <v>81</v>
      </c>
      <c r="F741" s="96" t="s">
        <v>81</v>
      </c>
      <c r="G741" s="114">
        <v>2019</v>
      </c>
      <c r="H741" s="113">
        <v>1</v>
      </c>
      <c r="I741" s="117" t="s">
        <v>245</v>
      </c>
      <c r="J741" s="262"/>
      <c r="K741" s="270"/>
      <c r="L741" s="286"/>
      <c r="M741" s="133" t="s">
        <v>247</v>
      </c>
      <c r="N741" s="114">
        <v>2021</v>
      </c>
      <c r="O741" s="114">
        <v>2021</v>
      </c>
      <c r="P741" s="113">
        <v>0.75</v>
      </c>
      <c r="Q741" s="117" t="s">
        <v>245</v>
      </c>
      <c r="R741" s="96"/>
      <c r="S741" s="97"/>
      <c r="T741" s="103"/>
      <c r="U741" s="136" t="e">
        <f ca="1">_xlfn._xlws.FILTER(_xlfn._xlws.FILTER(Table15[],(Table15[System-Owned Portion]&amp;Table15[Was Material Ever Previously Lead?]&amp;Table15[Customer-Owned Portion])=(D741&amp;E741&amp;M741)),{0,0,0,1})</f>
        <v>#NAME?</v>
      </c>
    </row>
    <row r="742" spans="1:21" ht="30" x14ac:dyDescent="0.25">
      <c r="A742" s="102" t="s">
        <v>1742</v>
      </c>
      <c r="B742" s="96" t="s">
        <v>1743</v>
      </c>
      <c r="C742" s="96" t="s">
        <v>1692</v>
      </c>
      <c r="D742" s="104" t="s">
        <v>247</v>
      </c>
      <c r="E742" s="117" t="s">
        <v>81</v>
      </c>
      <c r="F742" s="96" t="s">
        <v>81</v>
      </c>
      <c r="G742" s="114">
        <v>2019</v>
      </c>
      <c r="H742" s="113">
        <v>1</v>
      </c>
      <c r="I742" s="117" t="s">
        <v>245</v>
      </c>
      <c r="J742" s="262"/>
      <c r="K742" s="270"/>
      <c r="L742" s="286"/>
      <c r="M742" s="133" t="s">
        <v>247</v>
      </c>
      <c r="N742" s="114">
        <v>2021</v>
      </c>
      <c r="O742" s="114">
        <v>2021</v>
      </c>
      <c r="P742" s="113">
        <v>0.75</v>
      </c>
      <c r="Q742" s="117" t="s">
        <v>245</v>
      </c>
      <c r="R742" s="96"/>
      <c r="S742" s="97"/>
      <c r="T742" s="103"/>
      <c r="U742" s="136" t="e">
        <f ca="1">_xlfn._xlws.FILTER(_xlfn._xlws.FILTER(Table15[],(Table15[System-Owned Portion]&amp;Table15[Was Material Ever Previously Lead?]&amp;Table15[Customer-Owned Portion])=(D742&amp;E742&amp;M742)),{0,0,0,1})</f>
        <v>#NAME?</v>
      </c>
    </row>
    <row r="743" spans="1:21" ht="30" x14ac:dyDescent="0.25">
      <c r="A743" s="102" t="s">
        <v>1744</v>
      </c>
      <c r="B743" s="96" t="s">
        <v>1745</v>
      </c>
      <c r="C743" s="96" t="s">
        <v>1692</v>
      </c>
      <c r="D743" s="104" t="s">
        <v>247</v>
      </c>
      <c r="E743" s="117" t="s">
        <v>81</v>
      </c>
      <c r="F743" s="96" t="s">
        <v>81</v>
      </c>
      <c r="G743" s="114">
        <v>2019</v>
      </c>
      <c r="H743" s="113">
        <v>1</v>
      </c>
      <c r="I743" s="117" t="s">
        <v>245</v>
      </c>
      <c r="J743" s="262"/>
      <c r="K743" s="270"/>
      <c r="L743" s="286"/>
      <c r="M743" s="133" t="s">
        <v>247</v>
      </c>
      <c r="N743" s="114">
        <v>2021</v>
      </c>
      <c r="O743" s="114">
        <v>2021</v>
      </c>
      <c r="P743" s="113">
        <v>0.75</v>
      </c>
      <c r="Q743" s="117" t="s">
        <v>245</v>
      </c>
      <c r="R743" s="96"/>
      <c r="S743" s="97"/>
      <c r="T743" s="103"/>
      <c r="U743" s="136" t="e">
        <f ca="1">_xlfn._xlws.FILTER(_xlfn._xlws.FILTER(Table15[],(Table15[System-Owned Portion]&amp;Table15[Was Material Ever Previously Lead?]&amp;Table15[Customer-Owned Portion])=(D743&amp;E743&amp;M743)),{0,0,0,1})</f>
        <v>#NAME?</v>
      </c>
    </row>
    <row r="744" spans="1:21" ht="30" x14ac:dyDescent="0.25">
      <c r="A744" s="102" t="s">
        <v>1746</v>
      </c>
      <c r="B744" s="96" t="s">
        <v>1747</v>
      </c>
      <c r="C744" s="96" t="s">
        <v>1692</v>
      </c>
      <c r="D744" s="104" t="s">
        <v>247</v>
      </c>
      <c r="E744" s="117" t="s">
        <v>81</v>
      </c>
      <c r="F744" s="96" t="s">
        <v>81</v>
      </c>
      <c r="G744" s="114">
        <v>2019</v>
      </c>
      <c r="H744" s="113">
        <v>1</v>
      </c>
      <c r="I744" s="117" t="s">
        <v>245</v>
      </c>
      <c r="J744" s="262"/>
      <c r="K744" s="270"/>
      <c r="L744" s="286"/>
      <c r="M744" s="133" t="s">
        <v>247</v>
      </c>
      <c r="N744" s="114">
        <v>2021</v>
      </c>
      <c r="O744" s="114">
        <v>2021</v>
      </c>
      <c r="P744" s="113">
        <v>0.75</v>
      </c>
      <c r="Q744" s="117" t="s">
        <v>245</v>
      </c>
      <c r="R744" s="96"/>
      <c r="S744" s="97"/>
      <c r="T744" s="103"/>
      <c r="U744" s="136" t="e">
        <f ca="1">_xlfn._xlws.FILTER(_xlfn._xlws.FILTER(Table15[],(Table15[System-Owned Portion]&amp;Table15[Was Material Ever Previously Lead?]&amp;Table15[Customer-Owned Portion])=(D744&amp;E744&amp;M744)),{0,0,0,1})</f>
        <v>#NAME?</v>
      </c>
    </row>
    <row r="745" spans="1:21" ht="30" x14ac:dyDescent="0.25">
      <c r="A745" s="102" t="s">
        <v>1748</v>
      </c>
      <c r="B745" s="96" t="s">
        <v>1749</v>
      </c>
      <c r="C745" s="96" t="s">
        <v>1692</v>
      </c>
      <c r="D745" s="104" t="s">
        <v>247</v>
      </c>
      <c r="E745" s="117" t="s">
        <v>81</v>
      </c>
      <c r="F745" s="96" t="s">
        <v>81</v>
      </c>
      <c r="G745" s="114">
        <v>2019</v>
      </c>
      <c r="H745" s="113">
        <v>1</v>
      </c>
      <c r="I745" s="117" t="s">
        <v>245</v>
      </c>
      <c r="J745" s="262"/>
      <c r="K745" s="270"/>
      <c r="L745" s="286"/>
      <c r="M745" s="133" t="s">
        <v>247</v>
      </c>
      <c r="N745" s="114">
        <v>2021</v>
      </c>
      <c r="O745" s="114">
        <v>2021</v>
      </c>
      <c r="P745" s="113">
        <v>0.75</v>
      </c>
      <c r="Q745" s="117" t="s">
        <v>245</v>
      </c>
      <c r="R745" s="96"/>
      <c r="S745" s="97"/>
      <c r="T745" s="103"/>
      <c r="U745" s="136" t="e">
        <f ca="1">_xlfn._xlws.FILTER(_xlfn._xlws.FILTER(Table15[],(Table15[System-Owned Portion]&amp;Table15[Was Material Ever Previously Lead?]&amp;Table15[Customer-Owned Portion])=(D745&amp;E745&amp;M745)),{0,0,0,1})</f>
        <v>#NAME?</v>
      </c>
    </row>
    <row r="746" spans="1:21" ht="30" x14ac:dyDescent="0.25">
      <c r="A746" s="102" t="s">
        <v>1750</v>
      </c>
      <c r="B746" s="96" t="s">
        <v>1751</v>
      </c>
      <c r="C746" s="96" t="s">
        <v>1692</v>
      </c>
      <c r="D746" s="104" t="s">
        <v>247</v>
      </c>
      <c r="E746" s="117" t="s">
        <v>81</v>
      </c>
      <c r="F746" s="96" t="s">
        <v>81</v>
      </c>
      <c r="G746" s="114">
        <v>2019</v>
      </c>
      <c r="H746" s="113">
        <v>1</v>
      </c>
      <c r="I746" s="117" t="s">
        <v>245</v>
      </c>
      <c r="J746" s="262"/>
      <c r="K746" s="270"/>
      <c r="L746" s="286"/>
      <c r="M746" s="133" t="s">
        <v>247</v>
      </c>
      <c r="N746" s="114">
        <v>2023</v>
      </c>
      <c r="O746" s="114">
        <v>2023</v>
      </c>
      <c r="P746" s="113">
        <v>0.75</v>
      </c>
      <c r="Q746" s="117" t="s">
        <v>245</v>
      </c>
      <c r="R746" s="96"/>
      <c r="S746" s="97"/>
      <c r="T746" s="103"/>
      <c r="U746" s="136" t="e">
        <f ca="1">_xlfn._xlws.FILTER(_xlfn._xlws.FILTER(Table15[],(Table15[System-Owned Portion]&amp;Table15[Was Material Ever Previously Lead?]&amp;Table15[Customer-Owned Portion])=(D746&amp;E746&amp;M746)),{0,0,0,1})</f>
        <v>#NAME?</v>
      </c>
    </row>
    <row r="747" spans="1:21" ht="30" x14ac:dyDescent="0.25">
      <c r="A747" s="102" t="s">
        <v>1752</v>
      </c>
      <c r="B747" s="96" t="s">
        <v>1753</v>
      </c>
      <c r="C747" s="96" t="s">
        <v>1692</v>
      </c>
      <c r="D747" s="104" t="s">
        <v>247</v>
      </c>
      <c r="E747" s="117" t="s">
        <v>81</v>
      </c>
      <c r="F747" s="96" t="s">
        <v>81</v>
      </c>
      <c r="G747" s="114">
        <v>2019</v>
      </c>
      <c r="H747" s="113">
        <v>1</v>
      </c>
      <c r="I747" s="117" t="s">
        <v>245</v>
      </c>
      <c r="J747" s="262"/>
      <c r="K747" s="270"/>
      <c r="L747" s="286"/>
      <c r="M747" s="133" t="s">
        <v>247</v>
      </c>
      <c r="N747" s="114">
        <v>2023</v>
      </c>
      <c r="O747" s="114">
        <v>2023</v>
      </c>
      <c r="P747" s="113">
        <v>0.75</v>
      </c>
      <c r="Q747" s="117" t="s">
        <v>245</v>
      </c>
      <c r="R747" s="96"/>
      <c r="S747" s="97"/>
      <c r="T747" s="103"/>
      <c r="U747" s="136" t="e">
        <f ca="1">_xlfn._xlws.FILTER(_xlfn._xlws.FILTER(Table15[],(Table15[System-Owned Portion]&amp;Table15[Was Material Ever Previously Lead?]&amp;Table15[Customer-Owned Portion])=(D747&amp;E747&amp;M747)),{0,0,0,1})</f>
        <v>#NAME?</v>
      </c>
    </row>
    <row r="748" spans="1:21" ht="30" x14ac:dyDescent="0.25">
      <c r="A748" s="102" t="s">
        <v>1754</v>
      </c>
      <c r="B748" s="96" t="s">
        <v>1755</v>
      </c>
      <c r="C748" s="96" t="s">
        <v>1692</v>
      </c>
      <c r="D748" s="104" t="s">
        <v>247</v>
      </c>
      <c r="E748" s="117" t="s">
        <v>81</v>
      </c>
      <c r="F748" s="96" t="s">
        <v>81</v>
      </c>
      <c r="G748" s="114">
        <v>2019</v>
      </c>
      <c r="H748" s="113">
        <v>1</v>
      </c>
      <c r="I748" s="117" t="s">
        <v>245</v>
      </c>
      <c r="J748" s="262"/>
      <c r="K748" s="270"/>
      <c r="L748" s="286"/>
      <c r="M748" s="133" t="s">
        <v>247</v>
      </c>
      <c r="N748" s="114">
        <v>2022</v>
      </c>
      <c r="O748" s="114">
        <v>2022</v>
      </c>
      <c r="P748" s="113">
        <v>0.75</v>
      </c>
      <c r="Q748" s="117" t="s">
        <v>245</v>
      </c>
      <c r="R748" s="96"/>
      <c r="S748" s="97"/>
      <c r="T748" s="103"/>
      <c r="U748" s="136" t="e">
        <f ca="1">_xlfn._xlws.FILTER(_xlfn._xlws.FILTER(Table15[],(Table15[System-Owned Portion]&amp;Table15[Was Material Ever Previously Lead?]&amp;Table15[Customer-Owned Portion])=(D748&amp;E748&amp;M748)),{0,0,0,1})</f>
        <v>#NAME?</v>
      </c>
    </row>
    <row r="749" spans="1:21" ht="30" x14ac:dyDescent="0.25">
      <c r="A749" s="102" t="s">
        <v>1756</v>
      </c>
      <c r="B749" s="96" t="s">
        <v>1757</v>
      </c>
      <c r="C749" s="96" t="s">
        <v>1692</v>
      </c>
      <c r="D749" s="104" t="s">
        <v>247</v>
      </c>
      <c r="E749" s="117" t="s">
        <v>81</v>
      </c>
      <c r="F749" s="96" t="s">
        <v>81</v>
      </c>
      <c r="G749" s="114">
        <v>2019</v>
      </c>
      <c r="H749" s="113">
        <v>1</v>
      </c>
      <c r="I749" s="117" t="s">
        <v>245</v>
      </c>
      <c r="J749" s="262"/>
      <c r="K749" s="270"/>
      <c r="L749" s="286"/>
      <c r="M749" s="133" t="s">
        <v>247</v>
      </c>
      <c r="N749" s="114">
        <v>2021</v>
      </c>
      <c r="O749" s="114">
        <v>2021</v>
      </c>
      <c r="P749" s="113">
        <v>0.75</v>
      </c>
      <c r="Q749" s="117" t="s">
        <v>245</v>
      </c>
      <c r="R749" s="96"/>
      <c r="S749" s="97"/>
      <c r="T749" s="103"/>
      <c r="U749" s="136" t="e">
        <f ca="1">_xlfn._xlws.FILTER(_xlfn._xlws.FILTER(Table15[],(Table15[System-Owned Portion]&amp;Table15[Was Material Ever Previously Lead?]&amp;Table15[Customer-Owned Portion])=(D749&amp;E749&amp;M749)),{0,0,0,1})</f>
        <v>#NAME?</v>
      </c>
    </row>
    <row r="750" spans="1:21" ht="30" x14ac:dyDescent="0.25">
      <c r="A750" s="102" t="s">
        <v>1758</v>
      </c>
      <c r="B750" s="96" t="s">
        <v>1759</v>
      </c>
      <c r="C750" s="96" t="s">
        <v>1692</v>
      </c>
      <c r="D750" s="104" t="s">
        <v>247</v>
      </c>
      <c r="E750" s="117" t="s">
        <v>81</v>
      </c>
      <c r="F750" s="96" t="s">
        <v>81</v>
      </c>
      <c r="G750" s="114">
        <v>2019</v>
      </c>
      <c r="H750" s="113">
        <v>1</v>
      </c>
      <c r="I750" s="117" t="s">
        <v>245</v>
      </c>
      <c r="J750" s="262"/>
      <c r="K750" s="270"/>
      <c r="L750" s="286"/>
      <c r="M750" s="133" t="s">
        <v>247</v>
      </c>
      <c r="N750" s="114">
        <v>2021</v>
      </c>
      <c r="O750" s="114">
        <v>2021</v>
      </c>
      <c r="P750" s="113">
        <v>0.75</v>
      </c>
      <c r="Q750" s="117" t="s">
        <v>245</v>
      </c>
      <c r="R750" s="96"/>
      <c r="S750" s="97"/>
      <c r="T750" s="103"/>
      <c r="U750" s="136" t="e">
        <f ca="1">_xlfn._xlws.FILTER(_xlfn._xlws.FILTER(Table15[],(Table15[System-Owned Portion]&amp;Table15[Was Material Ever Previously Lead?]&amp;Table15[Customer-Owned Portion])=(D750&amp;E750&amp;M750)),{0,0,0,1})</f>
        <v>#NAME?</v>
      </c>
    </row>
    <row r="751" spans="1:21" ht="30" x14ac:dyDescent="0.25">
      <c r="A751" s="102" t="s">
        <v>1760</v>
      </c>
      <c r="B751" s="96" t="s">
        <v>1761</v>
      </c>
      <c r="C751" s="96" t="s">
        <v>1692</v>
      </c>
      <c r="D751" s="104" t="s">
        <v>247</v>
      </c>
      <c r="E751" s="117" t="s">
        <v>81</v>
      </c>
      <c r="F751" s="96" t="s">
        <v>81</v>
      </c>
      <c r="G751" s="114">
        <v>2019</v>
      </c>
      <c r="H751" s="113">
        <v>1</v>
      </c>
      <c r="I751" s="117" t="s">
        <v>245</v>
      </c>
      <c r="J751" s="262"/>
      <c r="K751" s="270"/>
      <c r="L751" s="286"/>
      <c r="M751" s="133" t="s">
        <v>247</v>
      </c>
      <c r="N751" s="114">
        <v>2021</v>
      </c>
      <c r="O751" s="114">
        <v>2021</v>
      </c>
      <c r="P751" s="113">
        <v>0.75</v>
      </c>
      <c r="Q751" s="117" t="s">
        <v>245</v>
      </c>
      <c r="R751" s="96"/>
      <c r="S751" s="97"/>
      <c r="T751" s="103"/>
      <c r="U751" s="136" t="e">
        <f ca="1">_xlfn._xlws.FILTER(_xlfn._xlws.FILTER(Table15[],(Table15[System-Owned Portion]&amp;Table15[Was Material Ever Previously Lead?]&amp;Table15[Customer-Owned Portion])=(D751&amp;E751&amp;M751)),{0,0,0,1})</f>
        <v>#NAME?</v>
      </c>
    </row>
    <row r="752" spans="1:21" ht="30" x14ac:dyDescent="0.25">
      <c r="A752" s="102" t="s">
        <v>1762</v>
      </c>
      <c r="B752" s="96" t="s">
        <v>1763</v>
      </c>
      <c r="C752" s="96" t="s">
        <v>1692</v>
      </c>
      <c r="D752" s="104" t="s">
        <v>247</v>
      </c>
      <c r="E752" s="117" t="s">
        <v>81</v>
      </c>
      <c r="F752" s="96" t="s">
        <v>81</v>
      </c>
      <c r="G752" s="114">
        <v>2019</v>
      </c>
      <c r="H752" s="113">
        <v>1</v>
      </c>
      <c r="I752" s="117" t="s">
        <v>245</v>
      </c>
      <c r="J752" s="262"/>
      <c r="K752" s="270"/>
      <c r="L752" s="286"/>
      <c r="M752" s="133" t="s">
        <v>247</v>
      </c>
      <c r="N752" s="114">
        <v>2021</v>
      </c>
      <c r="O752" s="114">
        <v>2021</v>
      </c>
      <c r="P752" s="113">
        <v>0.75</v>
      </c>
      <c r="Q752" s="117" t="s">
        <v>245</v>
      </c>
      <c r="R752" s="96"/>
      <c r="S752" s="97"/>
      <c r="T752" s="103"/>
      <c r="U752" s="136" t="e">
        <f ca="1">_xlfn._xlws.FILTER(_xlfn._xlws.FILTER(Table15[],(Table15[System-Owned Portion]&amp;Table15[Was Material Ever Previously Lead?]&amp;Table15[Customer-Owned Portion])=(D752&amp;E752&amp;M752)),{0,0,0,1})</f>
        <v>#NAME?</v>
      </c>
    </row>
    <row r="753" spans="1:21" ht="30" x14ac:dyDescent="0.25">
      <c r="A753" s="102" t="s">
        <v>1764</v>
      </c>
      <c r="B753" s="96" t="s">
        <v>1765</v>
      </c>
      <c r="C753" s="96" t="s">
        <v>1692</v>
      </c>
      <c r="D753" s="104" t="s">
        <v>247</v>
      </c>
      <c r="E753" s="117" t="s">
        <v>81</v>
      </c>
      <c r="F753" s="96" t="s">
        <v>81</v>
      </c>
      <c r="G753" s="114">
        <v>2019</v>
      </c>
      <c r="H753" s="113">
        <v>1</v>
      </c>
      <c r="I753" s="117" t="s">
        <v>245</v>
      </c>
      <c r="J753" s="262"/>
      <c r="K753" s="270"/>
      <c r="L753" s="286"/>
      <c r="M753" s="133" t="s">
        <v>247</v>
      </c>
      <c r="N753" s="114">
        <v>2021</v>
      </c>
      <c r="O753" s="114">
        <v>2021</v>
      </c>
      <c r="P753" s="113">
        <v>0.75</v>
      </c>
      <c r="Q753" s="117" t="s">
        <v>245</v>
      </c>
      <c r="R753" s="96"/>
      <c r="S753" s="97"/>
      <c r="T753" s="103"/>
      <c r="U753" s="136" t="e">
        <f ca="1">_xlfn._xlws.FILTER(_xlfn._xlws.FILTER(Table15[],(Table15[System-Owned Portion]&amp;Table15[Was Material Ever Previously Lead?]&amp;Table15[Customer-Owned Portion])=(D753&amp;E753&amp;M753)),{0,0,0,1})</f>
        <v>#NAME?</v>
      </c>
    </row>
    <row r="754" spans="1:21" ht="30" x14ac:dyDescent="0.25">
      <c r="A754" s="102" t="s">
        <v>1766</v>
      </c>
      <c r="B754" s="96" t="s">
        <v>1767</v>
      </c>
      <c r="C754" s="96" t="s">
        <v>1692</v>
      </c>
      <c r="D754" s="104" t="s">
        <v>247</v>
      </c>
      <c r="E754" s="117" t="s">
        <v>81</v>
      </c>
      <c r="F754" s="96" t="s">
        <v>81</v>
      </c>
      <c r="G754" s="114">
        <v>2019</v>
      </c>
      <c r="H754" s="113">
        <v>1</v>
      </c>
      <c r="I754" s="117" t="s">
        <v>245</v>
      </c>
      <c r="J754" s="262"/>
      <c r="K754" s="270"/>
      <c r="L754" s="286"/>
      <c r="M754" s="133" t="s">
        <v>247</v>
      </c>
      <c r="N754" s="114">
        <v>2021</v>
      </c>
      <c r="O754" s="114">
        <v>2021</v>
      </c>
      <c r="P754" s="113">
        <v>0.75</v>
      </c>
      <c r="Q754" s="117" t="s">
        <v>245</v>
      </c>
      <c r="R754" s="96"/>
      <c r="S754" s="97"/>
      <c r="T754" s="103"/>
      <c r="U754" s="136" t="e">
        <f ca="1">_xlfn._xlws.FILTER(_xlfn._xlws.FILTER(Table15[],(Table15[System-Owned Portion]&amp;Table15[Was Material Ever Previously Lead?]&amp;Table15[Customer-Owned Portion])=(D754&amp;E754&amp;M754)),{0,0,0,1})</f>
        <v>#NAME?</v>
      </c>
    </row>
    <row r="755" spans="1:21" ht="30" x14ac:dyDescent="0.25">
      <c r="A755" s="102" t="s">
        <v>1768</v>
      </c>
      <c r="B755" s="96" t="s">
        <v>1769</v>
      </c>
      <c r="C755" s="96" t="s">
        <v>1692</v>
      </c>
      <c r="D755" s="104" t="s">
        <v>247</v>
      </c>
      <c r="E755" s="117" t="s">
        <v>81</v>
      </c>
      <c r="F755" s="96" t="s">
        <v>81</v>
      </c>
      <c r="G755" s="114">
        <v>2019</v>
      </c>
      <c r="H755" s="113">
        <v>1</v>
      </c>
      <c r="I755" s="117" t="s">
        <v>245</v>
      </c>
      <c r="J755" s="262"/>
      <c r="K755" s="270"/>
      <c r="L755" s="286"/>
      <c r="M755" s="133" t="s">
        <v>247</v>
      </c>
      <c r="N755" s="114">
        <v>2021</v>
      </c>
      <c r="O755" s="114">
        <v>2021</v>
      </c>
      <c r="P755" s="113">
        <v>0.75</v>
      </c>
      <c r="Q755" s="117" t="s">
        <v>245</v>
      </c>
      <c r="R755" s="96"/>
      <c r="S755" s="97"/>
      <c r="T755" s="103"/>
      <c r="U755" s="136" t="e">
        <f ca="1">_xlfn._xlws.FILTER(_xlfn._xlws.FILTER(Table15[],(Table15[System-Owned Portion]&amp;Table15[Was Material Ever Previously Lead?]&amp;Table15[Customer-Owned Portion])=(D755&amp;E755&amp;M755)),{0,0,0,1})</f>
        <v>#NAME?</v>
      </c>
    </row>
    <row r="756" spans="1:21" ht="30" x14ac:dyDescent="0.25">
      <c r="A756" s="102" t="s">
        <v>1770</v>
      </c>
      <c r="B756" s="96" t="s">
        <v>1771</v>
      </c>
      <c r="C756" s="96" t="s">
        <v>1692</v>
      </c>
      <c r="D756" s="104" t="s">
        <v>247</v>
      </c>
      <c r="E756" s="117" t="s">
        <v>81</v>
      </c>
      <c r="F756" s="96" t="s">
        <v>81</v>
      </c>
      <c r="G756" s="114">
        <v>2019</v>
      </c>
      <c r="H756" s="113">
        <v>1</v>
      </c>
      <c r="I756" s="117" t="s">
        <v>245</v>
      </c>
      <c r="J756" s="262"/>
      <c r="K756" s="270"/>
      <c r="L756" s="286"/>
      <c r="M756" s="133" t="s">
        <v>247</v>
      </c>
      <c r="N756" s="114">
        <v>2021</v>
      </c>
      <c r="O756" s="114">
        <v>2021</v>
      </c>
      <c r="P756" s="113">
        <v>0.75</v>
      </c>
      <c r="Q756" s="117" t="s">
        <v>245</v>
      </c>
      <c r="R756" s="96"/>
      <c r="S756" s="97"/>
      <c r="T756" s="103"/>
      <c r="U756" s="136" t="e">
        <f ca="1">_xlfn._xlws.FILTER(_xlfn._xlws.FILTER(Table15[],(Table15[System-Owned Portion]&amp;Table15[Was Material Ever Previously Lead?]&amp;Table15[Customer-Owned Portion])=(D756&amp;E756&amp;M756)),{0,0,0,1})</f>
        <v>#NAME?</v>
      </c>
    </row>
    <row r="757" spans="1:21" ht="30" x14ac:dyDescent="0.25">
      <c r="A757" s="102" t="s">
        <v>1772</v>
      </c>
      <c r="B757" s="96" t="s">
        <v>1773</v>
      </c>
      <c r="C757" s="96" t="s">
        <v>1692</v>
      </c>
      <c r="D757" s="104" t="s">
        <v>247</v>
      </c>
      <c r="E757" s="117" t="s">
        <v>81</v>
      </c>
      <c r="F757" s="96" t="s">
        <v>81</v>
      </c>
      <c r="G757" s="114">
        <v>2019</v>
      </c>
      <c r="H757" s="113">
        <v>1</v>
      </c>
      <c r="I757" s="117" t="s">
        <v>245</v>
      </c>
      <c r="J757" s="262"/>
      <c r="K757" s="270"/>
      <c r="L757" s="286"/>
      <c r="M757" s="133" t="s">
        <v>247</v>
      </c>
      <c r="N757" s="114">
        <v>2021</v>
      </c>
      <c r="O757" s="114">
        <v>2021</v>
      </c>
      <c r="P757" s="113">
        <v>0.75</v>
      </c>
      <c r="Q757" s="117" t="s">
        <v>245</v>
      </c>
      <c r="R757" s="96"/>
      <c r="S757" s="97"/>
      <c r="T757" s="103"/>
      <c r="U757" s="136" t="e">
        <f ca="1">_xlfn._xlws.FILTER(_xlfn._xlws.FILTER(Table15[],(Table15[System-Owned Portion]&amp;Table15[Was Material Ever Previously Lead?]&amp;Table15[Customer-Owned Portion])=(D757&amp;E757&amp;M757)),{0,0,0,1})</f>
        <v>#NAME?</v>
      </c>
    </row>
    <row r="758" spans="1:21" ht="30" x14ac:dyDescent="0.25">
      <c r="A758" s="102" t="s">
        <v>1774</v>
      </c>
      <c r="B758" s="96" t="s">
        <v>1775</v>
      </c>
      <c r="C758" s="96" t="s">
        <v>1692</v>
      </c>
      <c r="D758" s="104" t="s">
        <v>247</v>
      </c>
      <c r="E758" s="117" t="s">
        <v>81</v>
      </c>
      <c r="F758" s="96" t="s">
        <v>81</v>
      </c>
      <c r="G758" s="114">
        <v>2019</v>
      </c>
      <c r="H758" s="113">
        <v>1</v>
      </c>
      <c r="I758" s="117" t="s">
        <v>245</v>
      </c>
      <c r="J758" s="262"/>
      <c r="K758" s="270"/>
      <c r="L758" s="286"/>
      <c r="M758" s="133" t="s">
        <v>247</v>
      </c>
      <c r="N758" s="114"/>
      <c r="O758" s="114"/>
      <c r="P758" s="113">
        <v>0.75</v>
      </c>
      <c r="Q758" s="117"/>
      <c r="R758" s="96"/>
      <c r="S758" s="97"/>
      <c r="T758" s="103" t="s">
        <v>4246</v>
      </c>
      <c r="U758" s="136" t="e">
        <f ca="1">_xlfn._xlws.FILTER(_xlfn._xlws.FILTER(Table15[],(Table15[System-Owned Portion]&amp;Table15[Was Material Ever Previously Lead?]&amp;Table15[Customer-Owned Portion])=(D758&amp;E758&amp;M758)),{0,0,0,1})</f>
        <v>#NAME?</v>
      </c>
    </row>
    <row r="759" spans="1:21" ht="30" x14ac:dyDescent="0.25">
      <c r="A759" s="102" t="s">
        <v>1776</v>
      </c>
      <c r="B759" s="96" t="s">
        <v>1777</v>
      </c>
      <c r="C759" s="96" t="s">
        <v>1692</v>
      </c>
      <c r="D759" s="104" t="s">
        <v>247</v>
      </c>
      <c r="E759" s="117" t="s">
        <v>81</v>
      </c>
      <c r="F759" s="96" t="s">
        <v>81</v>
      </c>
      <c r="G759" s="114">
        <v>2019</v>
      </c>
      <c r="H759" s="113">
        <v>1</v>
      </c>
      <c r="I759" s="117" t="s">
        <v>245</v>
      </c>
      <c r="J759" s="262"/>
      <c r="K759" s="270"/>
      <c r="L759" s="286"/>
      <c r="M759" s="133" t="s">
        <v>247</v>
      </c>
      <c r="N759" s="114">
        <v>2021</v>
      </c>
      <c r="O759" s="114">
        <v>2021</v>
      </c>
      <c r="P759" s="113">
        <v>0.75</v>
      </c>
      <c r="Q759" s="117" t="s">
        <v>245</v>
      </c>
      <c r="R759" s="96"/>
      <c r="S759" s="97"/>
      <c r="T759" s="103"/>
      <c r="U759" s="136" t="e">
        <f ca="1">_xlfn._xlws.FILTER(_xlfn._xlws.FILTER(Table15[],(Table15[System-Owned Portion]&amp;Table15[Was Material Ever Previously Lead?]&amp;Table15[Customer-Owned Portion])=(D759&amp;E759&amp;M759)),{0,0,0,1})</f>
        <v>#NAME?</v>
      </c>
    </row>
    <row r="760" spans="1:21" ht="30" x14ac:dyDescent="0.25">
      <c r="A760" s="102" t="s">
        <v>1778</v>
      </c>
      <c r="B760" s="96" t="s">
        <v>1779</v>
      </c>
      <c r="C760" s="96" t="s">
        <v>1692</v>
      </c>
      <c r="D760" s="104" t="s">
        <v>247</v>
      </c>
      <c r="E760" s="117" t="s">
        <v>81</v>
      </c>
      <c r="F760" s="96" t="s">
        <v>81</v>
      </c>
      <c r="G760" s="114">
        <v>2019</v>
      </c>
      <c r="H760" s="113">
        <v>1</v>
      </c>
      <c r="I760" s="117" t="s">
        <v>245</v>
      </c>
      <c r="J760" s="262"/>
      <c r="K760" s="270"/>
      <c r="L760" s="286"/>
      <c r="M760" s="133" t="s">
        <v>247</v>
      </c>
      <c r="N760" s="114">
        <v>2021</v>
      </c>
      <c r="O760" s="114">
        <v>2021</v>
      </c>
      <c r="P760" s="113">
        <v>0.75</v>
      </c>
      <c r="Q760" s="117" t="s">
        <v>245</v>
      </c>
      <c r="R760" s="96"/>
      <c r="S760" s="97"/>
      <c r="T760" s="103"/>
      <c r="U760" s="136" t="e">
        <f ca="1">_xlfn._xlws.FILTER(_xlfn._xlws.FILTER(Table15[],(Table15[System-Owned Portion]&amp;Table15[Was Material Ever Previously Lead?]&amp;Table15[Customer-Owned Portion])=(D760&amp;E760&amp;M760)),{0,0,0,1})</f>
        <v>#NAME?</v>
      </c>
    </row>
    <row r="761" spans="1:21" ht="30" x14ac:dyDescent="0.25">
      <c r="A761" s="102" t="s">
        <v>1780</v>
      </c>
      <c r="B761" s="96" t="s">
        <v>1781</v>
      </c>
      <c r="C761" s="96" t="s">
        <v>1692</v>
      </c>
      <c r="D761" s="104" t="s">
        <v>247</v>
      </c>
      <c r="E761" s="117" t="s">
        <v>81</v>
      </c>
      <c r="F761" s="96" t="s">
        <v>81</v>
      </c>
      <c r="G761" s="114">
        <v>2019</v>
      </c>
      <c r="H761" s="113">
        <v>1</v>
      </c>
      <c r="I761" s="117" t="s">
        <v>245</v>
      </c>
      <c r="J761" s="262"/>
      <c r="K761" s="270"/>
      <c r="L761" s="286"/>
      <c r="M761" s="133" t="s">
        <v>247</v>
      </c>
      <c r="N761" s="114">
        <v>2021</v>
      </c>
      <c r="O761" s="114">
        <v>2021</v>
      </c>
      <c r="P761" s="113">
        <v>0.75</v>
      </c>
      <c r="Q761" s="117" t="s">
        <v>245</v>
      </c>
      <c r="R761" s="96"/>
      <c r="S761" s="97"/>
      <c r="T761" s="103"/>
      <c r="U761" s="136" t="e">
        <f ca="1">_xlfn._xlws.FILTER(_xlfn._xlws.FILTER(Table15[],(Table15[System-Owned Portion]&amp;Table15[Was Material Ever Previously Lead?]&amp;Table15[Customer-Owned Portion])=(D761&amp;E761&amp;M761)),{0,0,0,1})</f>
        <v>#NAME?</v>
      </c>
    </row>
    <row r="762" spans="1:21" ht="30" x14ac:dyDescent="0.25">
      <c r="A762" s="102" t="s">
        <v>1782</v>
      </c>
      <c r="B762" s="96" t="s">
        <v>1783</v>
      </c>
      <c r="C762" s="96" t="s">
        <v>1692</v>
      </c>
      <c r="D762" s="104" t="s">
        <v>247</v>
      </c>
      <c r="E762" s="117" t="s">
        <v>81</v>
      </c>
      <c r="F762" s="96" t="s">
        <v>81</v>
      </c>
      <c r="G762" s="114">
        <v>2019</v>
      </c>
      <c r="H762" s="113">
        <v>1</v>
      </c>
      <c r="I762" s="117" t="s">
        <v>245</v>
      </c>
      <c r="J762" s="262"/>
      <c r="K762" s="270"/>
      <c r="L762" s="286"/>
      <c r="M762" s="133" t="s">
        <v>247</v>
      </c>
      <c r="N762" s="114"/>
      <c r="O762" s="114"/>
      <c r="P762" s="113">
        <v>0.75</v>
      </c>
      <c r="Q762" s="117"/>
      <c r="R762" s="96"/>
      <c r="S762" s="97"/>
      <c r="T762" s="103" t="s">
        <v>4246</v>
      </c>
      <c r="U762" s="136" t="e">
        <f ca="1">_xlfn._xlws.FILTER(_xlfn._xlws.FILTER(Table15[],(Table15[System-Owned Portion]&amp;Table15[Was Material Ever Previously Lead?]&amp;Table15[Customer-Owned Portion])=(D762&amp;E762&amp;M762)),{0,0,0,1})</f>
        <v>#NAME?</v>
      </c>
    </row>
    <row r="763" spans="1:21" ht="30" x14ac:dyDescent="0.25">
      <c r="A763" s="102" t="s">
        <v>1784</v>
      </c>
      <c r="B763" s="96" t="s">
        <v>1785</v>
      </c>
      <c r="C763" s="96" t="s">
        <v>1692</v>
      </c>
      <c r="D763" s="104" t="s">
        <v>247</v>
      </c>
      <c r="E763" s="117" t="s">
        <v>81</v>
      </c>
      <c r="F763" s="96" t="s">
        <v>81</v>
      </c>
      <c r="G763" s="114">
        <v>2019</v>
      </c>
      <c r="H763" s="113">
        <v>1</v>
      </c>
      <c r="I763" s="117" t="s">
        <v>245</v>
      </c>
      <c r="J763" s="262"/>
      <c r="K763" s="270"/>
      <c r="L763" s="286"/>
      <c r="M763" s="133" t="s">
        <v>247</v>
      </c>
      <c r="N763" s="114"/>
      <c r="O763" s="114"/>
      <c r="P763" s="113">
        <v>0.75</v>
      </c>
      <c r="Q763" s="117"/>
      <c r="R763" s="96"/>
      <c r="S763" s="97"/>
      <c r="T763" s="103" t="s">
        <v>4246</v>
      </c>
      <c r="U763" s="136" t="e">
        <f ca="1">_xlfn._xlws.FILTER(_xlfn._xlws.FILTER(Table15[],(Table15[System-Owned Portion]&amp;Table15[Was Material Ever Previously Lead?]&amp;Table15[Customer-Owned Portion])=(D763&amp;E763&amp;M763)),{0,0,0,1})</f>
        <v>#NAME?</v>
      </c>
    </row>
    <row r="764" spans="1:21" ht="30" x14ac:dyDescent="0.25">
      <c r="A764" s="102" t="s">
        <v>1786</v>
      </c>
      <c r="B764" s="96" t="s">
        <v>1787</v>
      </c>
      <c r="C764" s="96" t="s">
        <v>1788</v>
      </c>
      <c r="D764" s="104" t="s">
        <v>247</v>
      </c>
      <c r="E764" s="117" t="s">
        <v>81</v>
      </c>
      <c r="F764" s="96" t="s">
        <v>81</v>
      </c>
      <c r="G764" s="114">
        <v>2019</v>
      </c>
      <c r="H764" s="113">
        <v>1</v>
      </c>
      <c r="I764" s="117" t="s">
        <v>245</v>
      </c>
      <c r="J764" s="262"/>
      <c r="K764" s="270"/>
      <c r="L764" s="286"/>
      <c r="M764" s="133" t="s">
        <v>247</v>
      </c>
      <c r="N764" s="114"/>
      <c r="O764" s="114"/>
      <c r="P764" s="113">
        <v>0.75</v>
      </c>
      <c r="Q764" s="117"/>
      <c r="R764" s="96"/>
      <c r="S764" s="97"/>
      <c r="T764" s="103"/>
      <c r="U764" s="136" t="e">
        <f ca="1">_xlfn._xlws.FILTER(_xlfn._xlws.FILTER(Table15[],(Table15[System-Owned Portion]&amp;Table15[Was Material Ever Previously Lead?]&amp;Table15[Customer-Owned Portion])=(D764&amp;E764&amp;M764)),{0,0,0,1})</f>
        <v>#NAME?</v>
      </c>
    </row>
    <row r="765" spans="1:21" ht="30" x14ac:dyDescent="0.25">
      <c r="A765" s="102" t="s">
        <v>1789</v>
      </c>
      <c r="B765" s="96" t="s">
        <v>1790</v>
      </c>
      <c r="C765" s="96" t="s">
        <v>1788</v>
      </c>
      <c r="D765" s="104" t="s">
        <v>247</v>
      </c>
      <c r="E765" s="117" t="s">
        <v>81</v>
      </c>
      <c r="F765" s="96" t="s">
        <v>81</v>
      </c>
      <c r="G765" s="114">
        <v>2019</v>
      </c>
      <c r="H765" s="113">
        <v>1</v>
      </c>
      <c r="I765" s="117" t="s">
        <v>245</v>
      </c>
      <c r="J765" s="262"/>
      <c r="K765" s="270"/>
      <c r="L765" s="286"/>
      <c r="M765" s="133" t="s">
        <v>247</v>
      </c>
      <c r="N765" s="114"/>
      <c r="O765" s="114"/>
      <c r="P765" s="113">
        <v>0.75</v>
      </c>
      <c r="Q765" s="117"/>
      <c r="R765" s="96"/>
      <c r="S765" s="97"/>
      <c r="T765" s="103"/>
      <c r="U765" s="136" t="e">
        <f ca="1">_xlfn._xlws.FILTER(_xlfn._xlws.FILTER(Table15[],(Table15[System-Owned Portion]&amp;Table15[Was Material Ever Previously Lead?]&amp;Table15[Customer-Owned Portion])=(D765&amp;E765&amp;M765)),{0,0,0,1})</f>
        <v>#NAME?</v>
      </c>
    </row>
    <row r="766" spans="1:21" ht="30" x14ac:dyDescent="0.25">
      <c r="A766" s="102" t="s">
        <v>1791</v>
      </c>
      <c r="B766" s="96" t="s">
        <v>1792</v>
      </c>
      <c r="C766" s="96" t="s">
        <v>1788</v>
      </c>
      <c r="D766" s="104" t="s">
        <v>247</v>
      </c>
      <c r="E766" s="117" t="s">
        <v>81</v>
      </c>
      <c r="F766" s="96" t="s">
        <v>81</v>
      </c>
      <c r="G766" s="114">
        <v>2019</v>
      </c>
      <c r="H766" s="113">
        <v>1</v>
      </c>
      <c r="I766" s="117" t="s">
        <v>245</v>
      </c>
      <c r="J766" s="262"/>
      <c r="K766" s="270"/>
      <c r="L766" s="286"/>
      <c r="M766" s="133" t="s">
        <v>247</v>
      </c>
      <c r="N766" s="114"/>
      <c r="O766" s="114"/>
      <c r="P766" s="113">
        <v>0.75</v>
      </c>
      <c r="Q766" s="117"/>
      <c r="R766" s="96"/>
      <c r="S766" s="97"/>
      <c r="T766" s="103"/>
      <c r="U766" s="136" t="e">
        <f ca="1">_xlfn._xlws.FILTER(_xlfn._xlws.FILTER(Table15[],(Table15[System-Owned Portion]&amp;Table15[Was Material Ever Previously Lead?]&amp;Table15[Customer-Owned Portion])=(D766&amp;E766&amp;M766)),{0,0,0,1})</f>
        <v>#NAME?</v>
      </c>
    </row>
    <row r="767" spans="1:21" ht="30" x14ac:dyDescent="0.25">
      <c r="A767" s="102" t="s">
        <v>1793</v>
      </c>
      <c r="B767" s="96" t="s">
        <v>1794</v>
      </c>
      <c r="C767" s="96" t="s">
        <v>1788</v>
      </c>
      <c r="D767" s="104" t="s">
        <v>247</v>
      </c>
      <c r="E767" s="117" t="s">
        <v>81</v>
      </c>
      <c r="F767" s="96" t="s">
        <v>81</v>
      </c>
      <c r="G767" s="114">
        <v>2019</v>
      </c>
      <c r="H767" s="113">
        <v>1</v>
      </c>
      <c r="I767" s="117" t="s">
        <v>245</v>
      </c>
      <c r="J767" s="262"/>
      <c r="K767" s="270"/>
      <c r="L767" s="286"/>
      <c r="M767" s="133" t="s">
        <v>247</v>
      </c>
      <c r="N767" s="114">
        <v>2023</v>
      </c>
      <c r="O767" s="114">
        <v>2023</v>
      </c>
      <c r="P767" s="113">
        <v>0.75</v>
      </c>
      <c r="Q767" s="117" t="s">
        <v>245</v>
      </c>
      <c r="R767" s="96"/>
      <c r="S767" s="97"/>
      <c r="T767" s="103"/>
      <c r="U767" s="136" t="e">
        <f ca="1">_xlfn._xlws.FILTER(_xlfn._xlws.FILTER(Table15[],(Table15[System-Owned Portion]&amp;Table15[Was Material Ever Previously Lead?]&amp;Table15[Customer-Owned Portion])=(D767&amp;E767&amp;M767)),{0,0,0,1})</f>
        <v>#NAME?</v>
      </c>
    </row>
    <row r="768" spans="1:21" ht="30" x14ac:dyDescent="0.25">
      <c r="A768" s="102" t="s">
        <v>1795</v>
      </c>
      <c r="B768" s="96" t="s">
        <v>1796</v>
      </c>
      <c r="C768" s="96" t="s">
        <v>1788</v>
      </c>
      <c r="D768" s="104" t="s">
        <v>247</v>
      </c>
      <c r="E768" s="117" t="s">
        <v>81</v>
      </c>
      <c r="F768" s="96" t="s">
        <v>81</v>
      </c>
      <c r="G768" s="114">
        <v>2020</v>
      </c>
      <c r="H768" s="113">
        <v>1</v>
      </c>
      <c r="I768" s="117" t="s">
        <v>245</v>
      </c>
      <c r="J768" s="262"/>
      <c r="K768" s="270"/>
      <c r="L768" s="286"/>
      <c r="M768" s="133" t="s">
        <v>247</v>
      </c>
      <c r="N768" s="114">
        <v>2023</v>
      </c>
      <c r="O768" s="114">
        <v>2023</v>
      </c>
      <c r="P768" s="113">
        <v>0.75</v>
      </c>
      <c r="Q768" s="117" t="s">
        <v>245</v>
      </c>
      <c r="R768" s="96"/>
      <c r="S768" s="97"/>
      <c r="T768" s="103"/>
      <c r="U768" s="136" t="e">
        <f ca="1">_xlfn._xlws.FILTER(_xlfn._xlws.FILTER(Table15[],(Table15[System-Owned Portion]&amp;Table15[Was Material Ever Previously Lead?]&amp;Table15[Customer-Owned Portion])=(D768&amp;E768&amp;M768)),{0,0,0,1})</f>
        <v>#NAME?</v>
      </c>
    </row>
    <row r="769" spans="1:21" ht="30" x14ac:dyDescent="0.25">
      <c r="A769" s="102" t="s">
        <v>1797</v>
      </c>
      <c r="B769" s="96" t="s">
        <v>1798</v>
      </c>
      <c r="C769" s="96" t="s">
        <v>1788</v>
      </c>
      <c r="D769" s="104" t="s">
        <v>247</v>
      </c>
      <c r="E769" s="117" t="s">
        <v>81</v>
      </c>
      <c r="F769" s="96" t="s">
        <v>81</v>
      </c>
      <c r="G769" s="114">
        <v>2020</v>
      </c>
      <c r="H769" s="113">
        <v>1</v>
      </c>
      <c r="I769" s="117" t="s">
        <v>245</v>
      </c>
      <c r="J769" s="262"/>
      <c r="K769" s="270"/>
      <c r="L769" s="286"/>
      <c r="M769" s="133" t="s">
        <v>247</v>
      </c>
      <c r="N769" s="114">
        <v>2023</v>
      </c>
      <c r="O769" s="114">
        <v>2023</v>
      </c>
      <c r="P769" s="113">
        <v>0.75</v>
      </c>
      <c r="Q769" s="117" t="s">
        <v>245</v>
      </c>
      <c r="R769" s="96"/>
      <c r="S769" s="97"/>
      <c r="T769" s="103"/>
      <c r="U769" s="136" t="e">
        <f ca="1">_xlfn._xlws.FILTER(_xlfn._xlws.FILTER(Table15[],(Table15[System-Owned Portion]&amp;Table15[Was Material Ever Previously Lead?]&amp;Table15[Customer-Owned Portion])=(D769&amp;E769&amp;M769)),{0,0,0,1})</f>
        <v>#NAME?</v>
      </c>
    </row>
    <row r="770" spans="1:21" ht="30" x14ac:dyDescent="0.25">
      <c r="A770" s="102" t="s">
        <v>1799</v>
      </c>
      <c r="B770" s="96" t="s">
        <v>1800</v>
      </c>
      <c r="C770" s="96" t="s">
        <v>1788</v>
      </c>
      <c r="D770" s="104" t="s">
        <v>247</v>
      </c>
      <c r="E770" s="117" t="s">
        <v>81</v>
      </c>
      <c r="F770" s="96" t="s">
        <v>81</v>
      </c>
      <c r="G770" s="114">
        <v>2020</v>
      </c>
      <c r="H770" s="113">
        <v>1</v>
      </c>
      <c r="I770" s="117" t="s">
        <v>245</v>
      </c>
      <c r="J770" s="262"/>
      <c r="K770" s="270"/>
      <c r="L770" s="286"/>
      <c r="M770" s="133" t="s">
        <v>247</v>
      </c>
      <c r="N770" s="114">
        <v>2023</v>
      </c>
      <c r="O770" s="114">
        <v>2023</v>
      </c>
      <c r="P770" s="113">
        <v>0.75</v>
      </c>
      <c r="Q770" s="117" t="s">
        <v>245</v>
      </c>
      <c r="R770" s="96"/>
      <c r="S770" s="97"/>
      <c r="T770" s="103"/>
      <c r="U770" s="136" t="e">
        <f ca="1">_xlfn._xlws.FILTER(_xlfn._xlws.FILTER(Table15[],(Table15[System-Owned Portion]&amp;Table15[Was Material Ever Previously Lead?]&amp;Table15[Customer-Owned Portion])=(D770&amp;E770&amp;M770)),{0,0,0,1})</f>
        <v>#NAME?</v>
      </c>
    </row>
    <row r="771" spans="1:21" ht="30" x14ac:dyDescent="0.25">
      <c r="A771" s="102" t="s">
        <v>1801</v>
      </c>
      <c r="B771" s="96" t="s">
        <v>1802</v>
      </c>
      <c r="C771" s="96" t="s">
        <v>1788</v>
      </c>
      <c r="D771" s="104" t="s">
        <v>247</v>
      </c>
      <c r="E771" s="117" t="s">
        <v>81</v>
      </c>
      <c r="F771" s="96" t="s">
        <v>81</v>
      </c>
      <c r="G771" s="114">
        <v>2020</v>
      </c>
      <c r="H771" s="113">
        <v>1</v>
      </c>
      <c r="I771" s="117" t="s">
        <v>245</v>
      </c>
      <c r="J771" s="262"/>
      <c r="K771" s="270"/>
      <c r="L771" s="286"/>
      <c r="M771" s="133" t="s">
        <v>247</v>
      </c>
      <c r="N771" s="114">
        <v>2023</v>
      </c>
      <c r="O771" s="114">
        <v>2023</v>
      </c>
      <c r="P771" s="113">
        <v>0.75</v>
      </c>
      <c r="Q771" s="117" t="s">
        <v>245</v>
      </c>
      <c r="R771" s="96"/>
      <c r="S771" s="97"/>
      <c r="T771" s="103"/>
      <c r="U771" s="136" t="e">
        <f ca="1">_xlfn._xlws.FILTER(_xlfn._xlws.FILTER(Table15[],(Table15[System-Owned Portion]&amp;Table15[Was Material Ever Previously Lead?]&amp;Table15[Customer-Owned Portion])=(D771&amp;E771&amp;M771)),{0,0,0,1})</f>
        <v>#NAME?</v>
      </c>
    </row>
    <row r="772" spans="1:21" ht="30" x14ac:dyDescent="0.25">
      <c r="A772" s="102" t="s">
        <v>1803</v>
      </c>
      <c r="B772" s="96" t="s">
        <v>1804</v>
      </c>
      <c r="C772" s="96" t="s">
        <v>1788</v>
      </c>
      <c r="D772" s="104" t="s">
        <v>247</v>
      </c>
      <c r="E772" s="117" t="s">
        <v>81</v>
      </c>
      <c r="F772" s="96" t="s">
        <v>81</v>
      </c>
      <c r="G772" s="114">
        <v>2020</v>
      </c>
      <c r="H772" s="113">
        <v>1</v>
      </c>
      <c r="I772" s="117" t="s">
        <v>245</v>
      </c>
      <c r="J772" s="262"/>
      <c r="K772" s="270"/>
      <c r="L772" s="286"/>
      <c r="M772" s="133" t="s">
        <v>247</v>
      </c>
      <c r="N772" s="114">
        <v>2023</v>
      </c>
      <c r="O772" s="114">
        <v>2023</v>
      </c>
      <c r="P772" s="113">
        <v>0.75</v>
      </c>
      <c r="Q772" s="117" t="s">
        <v>245</v>
      </c>
      <c r="R772" s="96"/>
      <c r="S772" s="97"/>
      <c r="T772" s="103"/>
      <c r="U772" s="136" t="e">
        <f ca="1">_xlfn._xlws.FILTER(_xlfn._xlws.FILTER(Table15[],(Table15[System-Owned Portion]&amp;Table15[Was Material Ever Previously Lead?]&amp;Table15[Customer-Owned Portion])=(D772&amp;E772&amp;M772)),{0,0,0,1})</f>
        <v>#NAME?</v>
      </c>
    </row>
    <row r="773" spans="1:21" ht="30" x14ac:dyDescent="0.25">
      <c r="A773" s="102" t="s">
        <v>1805</v>
      </c>
      <c r="B773" s="96" t="s">
        <v>1806</v>
      </c>
      <c r="C773" s="96" t="s">
        <v>1788</v>
      </c>
      <c r="D773" s="104" t="s">
        <v>247</v>
      </c>
      <c r="E773" s="117" t="s">
        <v>81</v>
      </c>
      <c r="F773" s="96" t="s">
        <v>81</v>
      </c>
      <c r="G773" s="114">
        <v>2020</v>
      </c>
      <c r="H773" s="113">
        <v>1</v>
      </c>
      <c r="I773" s="117" t="s">
        <v>245</v>
      </c>
      <c r="J773" s="262"/>
      <c r="K773" s="270"/>
      <c r="L773" s="286"/>
      <c r="M773" s="133" t="s">
        <v>247</v>
      </c>
      <c r="N773" s="114">
        <v>2023</v>
      </c>
      <c r="O773" s="114">
        <v>2023</v>
      </c>
      <c r="P773" s="113">
        <v>0.75</v>
      </c>
      <c r="Q773" s="117" t="s">
        <v>245</v>
      </c>
      <c r="R773" s="96"/>
      <c r="S773" s="97"/>
      <c r="T773" s="103"/>
      <c r="U773" s="136" t="e">
        <f ca="1">_xlfn._xlws.FILTER(_xlfn._xlws.FILTER(Table15[],(Table15[System-Owned Portion]&amp;Table15[Was Material Ever Previously Lead?]&amp;Table15[Customer-Owned Portion])=(D773&amp;E773&amp;M773)),{0,0,0,1})</f>
        <v>#NAME?</v>
      </c>
    </row>
    <row r="774" spans="1:21" ht="30" x14ac:dyDescent="0.25">
      <c r="A774" s="102" t="s">
        <v>1807</v>
      </c>
      <c r="B774" s="96" t="s">
        <v>1808</v>
      </c>
      <c r="C774" s="96" t="s">
        <v>1788</v>
      </c>
      <c r="D774" s="104" t="s">
        <v>247</v>
      </c>
      <c r="E774" s="117" t="s">
        <v>81</v>
      </c>
      <c r="F774" s="96" t="s">
        <v>81</v>
      </c>
      <c r="G774" s="114">
        <v>2020</v>
      </c>
      <c r="H774" s="113">
        <v>1</v>
      </c>
      <c r="I774" s="117" t="s">
        <v>245</v>
      </c>
      <c r="J774" s="262"/>
      <c r="K774" s="270"/>
      <c r="L774" s="286"/>
      <c r="M774" s="133" t="s">
        <v>247</v>
      </c>
      <c r="N774" s="114">
        <v>2023</v>
      </c>
      <c r="O774" s="114">
        <v>2023</v>
      </c>
      <c r="P774" s="113">
        <v>0.75</v>
      </c>
      <c r="Q774" s="117" t="s">
        <v>245</v>
      </c>
      <c r="R774" s="96"/>
      <c r="S774" s="97"/>
      <c r="T774" s="103"/>
      <c r="U774" s="136" t="e">
        <f ca="1">_xlfn._xlws.FILTER(_xlfn._xlws.FILTER(Table15[],(Table15[System-Owned Portion]&amp;Table15[Was Material Ever Previously Lead?]&amp;Table15[Customer-Owned Portion])=(D774&amp;E774&amp;M774)),{0,0,0,1})</f>
        <v>#NAME?</v>
      </c>
    </row>
    <row r="775" spans="1:21" ht="30" x14ac:dyDescent="0.25">
      <c r="A775" s="102" t="s">
        <v>1809</v>
      </c>
      <c r="B775" s="96" t="s">
        <v>1810</v>
      </c>
      <c r="C775" s="96" t="s">
        <v>1788</v>
      </c>
      <c r="D775" s="104" t="s">
        <v>247</v>
      </c>
      <c r="E775" s="117" t="s">
        <v>81</v>
      </c>
      <c r="F775" s="96" t="s">
        <v>81</v>
      </c>
      <c r="G775" s="114">
        <v>2020</v>
      </c>
      <c r="H775" s="113">
        <v>1</v>
      </c>
      <c r="I775" s="117" t="s">
        <v>245</v>
      </c>
      <c r="J775" s="262"/>
      <c r="K775" s="270"/>
      <c r="L775" s="286"/>
      <c r="M775" s="133" t="s">
        <v>247</v>
      </c>
      <c r="N775" s="114">
        <v>2023</v>
      </c>
      <c r="O775" s="114">
        <v>2023</v>
      </c>
      <c r="P775" s="113">
        <v>0.75</v>
      </c>
      <c r="Q775" s="117" t="s">
        <v>245</v>
      </c>
      <c r="R775" s="96"/>
      <c r="S775" s="97"/>
      <c r="T775" s="103"/>
      <c r="U775" s="136" t="e">
        <f ca="1">_xlfn._xlws.FILTER(_xlfn._xlws.FILTER(Table15[],(Table15[System-Owned Portion]&amp;Table15[Was Material Ever Previously Lead?]&amp;Table15[Customer-Owned Portion])=(D775&amp;E775&amp;M775)),{0,0,0,1})</f>
        <v>#NAME?</v>
      </c>
    </row>
    <row r="776" spans="1:21" ht="30" x14ac:dyDescent="0.25">
      <c r="A776" s="102" t="s">
        <v>1811</v>
      </c>
      <c r="B776" s="96" t="s">
        <v>1812</v>
      </c>
      <c r="C776" s="96" t="s">
        <v>1788</v>
      </c>
      <c r="D776" s="104" t="s">
        <v>247</v>
      </c>
      <c r="E776" s="117" t="s">
        <v>81</v>
      </c>
      <c r="F776" s="96" t="s">
        <v>81</v>
      </c>
      <c r="G776" s="114">
        <v>2020</v>
      </c>
      <c r="H776" s="113">
        <v>1</v>
      </c>
      <c r="I776" s="117" t="s">
        <v>245</v>
      </c>
      <c r="J776" s="262"/>
      <c r="K776" s="270"/>
      <c r="L776" s="286"/>
      <c r="M776" s="133" t="s">
        <v>247</v>
      </c>
      <c r="N776" s="114">
        <v>2023</v>
      </c>
      <c r="O776" s="114">
        <v>2023</v>
      </c>
      <c r="P776" s="113">
        <v>0.75</v>
      </c>
      <c r="Q776" s="117" t="s">
        <v>245</v>
      </c>
      <c r="R776" s="96"/>
      <c r="S776" s="97"/>
      <c r="T776" s="103"/>
      <c r="U776" s="136" t="e">
        <f ca="1">_xlfn._xlws.FILTER(_xlfn._xlws.FILTER(Table15[],(Table15[System-Owned Portion]&amp;Table15[Was Material Ever Previously Lead?]&amp;Table15[Customer-Owned Portion])=(D776&amp;E776&amp;M776)),{0,0,0,1})</f>
        <v>#NAME?</v>
      </c>
    </row>
    <row r="777" spans="1:21" ht="30" x14ac:dyDescent="0.25">
      <c r="A777" s="102" t="s">
        <v>1813</v>
      </c>
      <c r="B777" s="96" t="s">
        <v>1814</v>
      </c>
      <c r="C777" s="96" t="s">
        <v>1788</v>
      </c>
      <c r="D777" s="104" t="s">
        <v>247</v>
      </c>
      <c r="E777" s="117" t="s">
        <v>81</v>
      </c>
      <c r="F777" s="96" t="s">
        <v>81</v>
      </c>
      <c r="G777" s="114">
        <v>2020</v>
      </c>
      <c r="H777" s="113">
        <v>1</v>
      </c>
      <c r="I777" s="117" t="s">
        <v>245</v>
      </c>
      <c r="J777" s="262"/>
      <c r="K777" s="270"/>
      <c r="L777" s="286" t="s">
        <v>4246</v>
      </c>
      <c r="M777" s="133"/>
      <c r="N777" s="114"/>
      <c r="O777" s="114"/>
      <c r="P777" s="113"/>
      <c r="Q777" s="117"/>
      <c r="R777" s="96"/>
      <c r="S777" s="97"/>
      <c r="T777" s="103" t="s">
        <v>4246</v>
      </c>
      <c r="U777" s="136" t="e">
        <f ca="1">_xlfn._xlws.FILTER(_xlfn._xlws.FILTER(Table15[],(Table15[System-Owned Portion]&amp;Table15[Was Material Ever Previously Lead?]&amp;Table15[Customer-Owned Portion])=(D777&amp;E777&amp;M777)),{0,0,0,1})</f>
        <v>#NAME?</v>
      </c>
    </row>
    <row r="778" spans="1:21" ht="30" x14ac:dyDescent="0.25">
      <c r="A778" s="102" t="s">
        <v>1815</v>
      </c>
      <c r="B778" s="96" t="s">
        <v>1816</v>
      </c>
      <c r="C778" s="96" t="s">
        <v>1788</v>
      </c>
      <c r="D778" s="104" t="s">
        <v>247</v>
      </c>
      <c r="E778" s="117" t="s">
        <v>81</v>
      </c>
      <c r="F778" s="96" t="s">
        <v>81</v>
      </c>
      <c r="G778" s="114">
        <v>2020</v>
      </c>
      <c r="H778" s="113">
        <v>1</v>
      </c>
      <c r="I778" s="117" t="s">
        <v>245</v>
      </c>
      <c r="J778" s="262"/>
      <c r="K778" s="270"/>
      <c r="L778" s="286" t="s">
        <v>4246</v>
      </c>
      <c r="M778" s="133"/>
      <c r="N778" s="114"/>
      <c r="O778" s="114"/>
      <c r="P778" s="113"/>
      <c r="Q778" s="117"/>
      <c r="R778" s="96"/>
      <c r="S778" s="97"/>
      <c r="T778" s="103" t="s">
        <v>4246</v>
      </c>
      <c r="U778" s="136" t="e">
        <f ca="1">_xlfn._xlws.FILTER(_xlfn._xlws.FILTER(Table15[],(Table15[System-Owned Portion]&amp;Table15[Was Material Ever Previously Lead?]&amp;Table15[Customer-Owned Portion])=(D778&amp;E778&amp;M778)),{0,0,0,1})</f>
        <v>#NAME?</v>
      </c>
    </row>
    <row r="779" spans="1:21" ht="30" x14ac:dyDescent="0.25">
      <c r="A779" s="102" t="s">
        <v>1817</v>
      </c>
      <c r="B779" s="96" t="s">
        <v>1818</v>
      </c>
      <c r="C779" s="96" t="s">
        <v>1788</v>
      </c>
      <c r="D779" s="104" t="s">
        <v>247</v>
      </c>
      <c r="E779" s="117" t="s">
        <v>81</v>
      </c>
      <c r="F779" s="96" t="s">
        <v>81</v>
      </c>
      <c r="G779" s="114">
        <v>2020</v>
      </c>
      <c r="H779" s="113">
        <v>1</v>
      </c>
      <c r="I779" s="117" t="s">
        <v>245</v>
      </c>
      <c r="J779" s="262"/>
      <c r="K779" s="270"/>
      <c r="L779" s="286" t="s">
        <v>4246</v>
      </c>
      <c r="M779" s="133"/>
      <c r="N779" s="114"/>
      <c r="O779" s="114"/>
      <c r="P779" s="113"/>
      <c r="Q779" s="117"/>
      <c r="R779" s="96"/>
      <c r="S779" s="97"/>
      <c r="T779" s="103" t="s">
        <v>4246</v>
      </c>
      <c r="U779" s="136" t="e">
        <f ca="1">_xlfn._xlws.FILTER(_xlfn._xlws.FILTER(Table15[],(Table15[System-Owned Portion]&amp;Table15[Was Material Ever Previously Lead?]&amp;Table15[Customer-Owned Portion])=(D779&amp;E779&amp;M779)),{0,0,0,1})</f>
        <v>#NAME?</v>
      </c>
    </row>
    <row r="780" spans="1:21" ht="30" x14ac:dyDescent="0.25">
      <c r="A780" s="102" t="s">
        <v>1819</v>
      </c>
      <c r="B780" s="96" t="s">
        <v>1820</v>
      </c>
      <c r="C780" s="96" t="s">
        <v>1788</v>
      </c>
      <c r="D780" s="104" t="s">
        <v>247</v>
      </c>
      <c r="E780" s="117" t="s">
        <v>81</v>
      </c>
      <c r="F780" s="96" t="s">
        <v>81</v>
      </c>
      <c r="G780" s="114">
        <v>2020</v>
      </c>
      <c r="H780" s="113">
        <v>1</v>
      </c>
      <c r="I780" s="117" t="s">
        <v>245</v>
      </c>
      <c r="J780" s="262"/>
      <c r="K780" s="270"/>
      <c r="L780" s="286" t="s">
        <v>4246</v>
      </c>
      <c r="M780" s="133"/>
      <c r="N780" s="114"/>
      <c r="O780" s="114"/>
      <c r="P780" s="113"/>
      <c r="Q780" s="117"/>
      <c r="R780" s="96"/>
      <c r="S780" s="97"/>
      <c r="T780" s="103" t="s">
        <v>4246</v>
      </c>
      <c r="U780" s="136" t="e">
        <f ca="1">_xlfn._xlws.FILTER(_xlfn._xlws.FILTER(Table15[],(Table15[System-Owned Portion]&amp;Table15[Was Material Ever Previously Lead?]&amp;Table15[Customer-Owned Portion])=(D780&amp;E780&amp;M780)),{0,0,0,1})</f>
        <v>#NAME?</v>
      </c>
    </row>
    <row r="781" spans="1:21" ht="30" x14ac:dyDescent="0.25">
      <c r="A781" s="102" t="s">
        <v>1821</v>
      </c>
      <c r="B781" s="96" t="s">
        <v>1822</v>
      </c>
      <c r="C781" s="96" t="s">
        <v>1788</v>
      </c>
      <c r="D781" s="104" t="s">
        <v>247</v>
      </c>
      <c r="E781" s="117" t="s">
        <v>81</v>
      </c>
      <c r="F781" s="96" t="s">
        <v>81</v>
      </c>
      <c r="G781" s="114">
        <v>2020</v>
      </c>
      <c r="H781" s="113">
        <v>1</v>
      </c>
      <c r="I781" s="117" t="s">
        <v>245</v>
      </c>
      <c r="J781" s="262"/>
      <c r="K781" s="270"/>
      <c r="L781" s="286" t="s">
        <v>4246</v>
      </c>
      <c r="M781" s="133"/>
      <c r="N781" s="114"/>
      <c r="O781" s="114"/>
      <c r="P781" s="113"/>
      <c r="Q781" s="117"/>
      <c r="R781" s="96"/>
      <c r="S781" s="97"/>
      <c r="T781" s="103" t="s">
        <v>4246</v>
      </c>
      <c r="U781" s="136" t="e">
        <f ca="1">_xlfn._xlws.FILTER(_xlfn._xlws.FILTER(Table15[],(Table15[System-Owned Portion]&amp;Table15[Was Material Ever Previously Lead?]&amp;Table15[Customer-Owned Portion])=(D781&amp;E781&amp;M781)),{0,0,0,1})</f>
        <v>#NAME?</v>
      </c>
    </row>
    <row r="782" spans="1:21" ht="30" x14ac:dyDescent="0.25">
      <c r="A782" s="102" t="s">
        <v>1823</v>
      </c>
      <c r="B782" s="96" t="s">
        <v>1824</v>
      </c>
      <c r="C782" s="96" t="s">
        <v>1788</v>
      </c>
      <c r="D782" s="104" t="s">
        <v>247</v>
      </c>
      <c r="E782" s="117" t="s">
        <v>81</v>
      </c>
      <c r="F782" s="96" t="s">
        <v>81</v>
      </c>
      <c r="G782" s="114">
        <v>2020</v>
      </c>
      <c r="H782" s="113">
        <v>1</v>
      </c>
      <c r="I782" s="117" t="s">
        <v>245</v>
      </c>
      <c r="J782" s="262"/>
      <c r="K782" s="270"/>
      <c r="L782" s="286" t="s">
        <v>4246</v>
      </c>
      <c r="M782" s="133"/>
      <c r="N782" s="114"/>
      <c r="O782" s="114"/>
      <c r="P782" s="113"/>
      <c r="Q782" s="117"/>
      <c r="R782" s="96"/>
      <c r="S782" s="97"/>
      <c r="T782" s="103" t="s">
        <v>4246</v>
      </c>
      <c r="U782" s="136" t="e">
        <f ca="1">_xlfn._xlws.FILTER(_xlfn._xlws.FILTER(Table15[],(Table15[System-Owned Portion]&amp;Table15[Was Material Ever Previously Lead?]&amp;Table15[Customer-Owned Portion])=(D782&amp;E782&amp;M782)),{0,0,0,1})</f>
        <v>#NAME?</v>
      </c>
    </row>
    <row r="783" spans="1:21" ht="30" x14ac:dyDescent="0.25">
      <c r="A783" s="102" t="s">
        <v>1825</v>
      </c>
      <c r="B783" s="96" t="s">
        <v>1826</v>
      </c>
      <c r="C783" s="96" t="s">
        <v>1788</v>
      </c>
      <c r="D783" s="104" t="s">
        <v>247</v>
      </c>
      <c r="E783" s="117" t="s">
        <v>81</v>
      </c>
      <c r="F783" s="96" t="s">
        <v>81</v>
      </c>
      <c r="G783" s="114">
        <v>2020</v>
      </c>
      <c r="H783" s="113">
        <v>1</v>
      </c>
      <c r="I783" s="117" t="s">
        <v>245</v>
      </c>
      <c r="J783" s="262"/>
      <c r="K783" s="270"/>
      <c r="L783" s="286" t="s">
        <v>4246</v>
      </c>
      <c r="M783" s="133"/>
      <c r="N783" s="114"/>
      <c r="O783" s="114"/>
      <c r="P783" s="113"/>
      <c r="Q783" s="117"/>
      <c r="R783" s="96"/>
      <c r="S783" s="97"/>
      <c r="T783" s="103" t="s">
        <v>4246</v>
      </c>
      <c r="U783" s="136" t="e">
        <f ca="1">_xlfn._xlws.FILTER(_xlfn._xlws.FILTER(Table15[],(Table15[System-Owned Portion]&amp;Table15[Was Material Ever Previously Lead?]&amp;Table15[Customer-Owned Portion])=(D783&amp;E783&amp;M783)),{0,0,0,1})</f>
        <v>#NAME?</v>
      </c>
    </row>
    <row r="784" spans="1:21" ht="30" x14ac:dyDescent="0.25">
      <c r="A784" s="102" t="s">
        <v>1827</v>
      </c>
      <c r="B784" s="96" t="s">
        <v>1828</v>
      </c>
      <c r="C784" s="96" t="s">
        <v>1788</v>
      </c>
      <c r="D784" s="104" t="s">
        <v>247</v>
      </c>
      <c r="E784" s="117" t="s">
        <v>81</v>
      </c>
      <c r="F784" s="96" t="s">
        <v>81</v>
      </c>
      <c r="G784" s="114">
        <v>2020</v>
      </c>
      <c r="H784" s="113">
        <v>1</v>
      </c>
      <c r="I784" s="117" t="s">
        <v>245</v>
      </c>
      <c r="J784" s="262"/>
      <c r="K784" s="270"/>
      <c r="L784" s="286" t="s">
        <v>4246</v>
      </c>
      <c r="M784" s="133"/>
      <c r="N784" s="114"/>
      <c r="O784" s="114"/>
      <c r="P784" s="113"/>
      <c r="Q784" s="117"/>
      <c r="R784" s="96"/>
      <c r="S784" s="97"/>
      <c r="T784" s="103" t="s">
        <v>4246</v>
      </c>
      <c r="U784" s="136" t="e">
        <f ca="1">_xlfn._xlws.FILTER(_xlfn._xlws.FILTER(Table15[],(Table15[System-Owned Portion]&amp;Table15[Was Material Ever Previously Lead?]&amp;Table15[Customer-Owned Portion])=(D784&amp;E784&amp;M784)),{0,0,0,1})</f>
        <v>#NAME?</v>
      </c>
    </row>
    <row r="785" spans="1:21" ht="30" x14ac:dyDescent="0.25">
      <c r="A785" s="102" t="s">
        <v>1829</v>
      </c>
      <c r="B785" s="96" t="s">
        <v>1830</v>
      </c>
      <c r="C785" s="96" t="s">
        <v>1788</v>
      </c>
      <c r="D785" s="104" t="s">
        <v>247</v>
      </c>
      <c r="E785" s="117" t="s">
        <v>81</v>
      </c>
      <c r="F785" s="96" t="s">
        <v>81</v>
      </c>
      <c r="G785" s="114">
        <v>2020</v>
      </c>
      <c r="H785" s="113">
        <v>1</v>
      </c>
      <c r="I785" s="117" t="s">
        <v>245</v>
      </c>
      <c r="J785" s="262"/>
      <c r="K785" s="270"/>
      <c r="L785" s="286" t="s">
        <v>4246</v>
      </c>
      <c r="M785" s="133"/>
      <c r="N785" s="114"/>
      <c r="O785" s="114"/>
      <c r="P785" s="113"/>
      <c r="Q785" s="117"/>
      <c r="R785" s="96"/>
      <c r="S785" s="97"/>
      <c r="T785" s="103" t="s">
        <v>4246</v>
      </c>
      <c r="U785" s="136" t="e">
        <f ca="1">_xlfn._xlws.FILTER(_xlfn._xlws.FILTER(Table15[],(Table15[System-Owned Portion]&amp;Table15[Was Material Ever Previously Lead?]&amp;Table15[Customer-Owned Portion])=(D785&amp;E785&amp;M785)),{0,0,0,1})</f>
        <v>#NAME?</v>
      </c>
    </row>
    <row r="786" spans="1:21" ht="30" x14ac:dyDescent="0.25">
      <c r="A786" s="102" t="s">
        <v>1831</v>
      </c>
      <c r="B786" s="96" t="s">
        <v>1832</v>
      </c>
      <c r="C786" s="96" t="s">
        <v>1788</v>
      </c>
      <c r="D786" s="104" t="s">
        <v>247</v>
      </c>
      <c r="E786" s="117" t="s">
        <v>81</v>
      </c>
      <c r="F786" s="96" t="s">
        <v>81</v>
      </c>
      <c r="G786" s="114">
        <v>2020</v>
      </c>
      <c r="H786" s="113">
        <v>1</v>
      </c>
      <c r="I786" s="117" t="s">
        <v>245</v>
      </c>
      <c r="J786" s="262"/>
      <c r="K786" s="270"/>
      <c r="L786" s="286" t="s">
        <v>4246</v>
      </c>
      <c r="M786" s="133"/>
      <c r="N786" s="114"/>
      <c r="O786" s="114"/>
      <c r="P786" s="113"/>
      <c r="Q786" s="117"/>
      <c r="R786" s="96"/>
      <c r="S786" s="97"/>
      <c r="T786" s="103" t="s">
        <v>4246</v>
      </c>
      <c r="U786" s="136" t="e">
        <f ca="1">_xlfn._xlws.FILTER(_xlfn._xlws.FILTER(Table15[],(Table15[System-Owned Portion]&amp;Table15[Was Material Ever Previously Lead?]&amp;Table15[Customer-Owned Portion])=(D786&amp;E786&amp;M786)),{0,0,0,1})</f>
        <v>#NAME?</v>
      </c>
    </row>
    <row r="787" spans="1:21" ht="30" x14ac:dyDescent="0.25">
      <c r="A787" s="102" t="s">
        <v>1833</v>
      </c>
      <c r="B787" s="96" t="s">
        <v>1834</v>
      </c>
      <c r="C787" s="96" t="s">
        <v>1788</v>
      </c>
      <c r="D787" s="104" t="s">
        <v>247</v>
      </c>
      <c r="E787" s="117" t="s">
        <v>81</v>
      </c>
      <c r="F787" s="96" t="s">
        <v>81</v>
      </c>
      <c r="G787" s="114">
        <v>2020</v>
      </c>
      <c r="H787" s="113">
        <v>1</v>
      </c>
      <c r="I787" s="117" t="s">
        <v>245</v>
      </c>
      <c r="J787" s="262"/>
      <c r="K787" s="270"/>
      <c r="L787" s="286" t="s">
        <v>4246</v>
      </c>
      <c r="M787" s="133"/>
      <c r="N787" s="114"/>
      <c r="O787" s="114"/>
      <c r="P787" s="113"/>
      <c r="Q787" s="117"/>
      <c r="R787" s="96"/>
      <c r="S787" s="97"/>
      <c r="T787" s="103" t="s">
        <v>4246</v>
      </c>
      <c r="U787" s="136" t="e">
        <f ca="1">_xlfn._xlws.FILTER(_xlfn._xlws.FILTER(Table15[],(Table15[System-Owned Portion]&amp;Table15[Was Material Ever Previously Lead?]&amp;Table15[Customer-Owned Portion])=(D787&amp;E787&amp;M787)),{0,0,0,1})</f>
        <v>#NAME?</v>
      </c>
    </row>
    <row r="788" spans="1:21" ht="30" x14ac:dyDescent="0.25">
      <c r="A788" s="102" t="s">
        <v>1835</v>
      </c>
      <c r="B788" s="96" t="s">
        <v>1836</v>
      </c>
      <c r="C788" s="96" t="s">
        <v>1788</v>
      </c>
      <c r="D788" s="104" t="s">
        <v>247</v>
      </c>
      <c r="E788" s="117" t="s">
        <v>81</v>
      </c>
      <c r="F788" s="96" t="s">
        <v>81</v>
      </c>
      <c r="G788" s="114">
        <v>2020</v>
      </c>
      <c r="H788" s="113">
        <v>1</v>
      </c>
      <c r="I788" s="117" t="s">
        <v>245</v>
      </c>
      <c r="J788" s="262"/>
      <c r="K788" s="270"/>
      <c r="L788" s="286" t="s">
        <v>4246</v>
      </c>
      <c r="M788" s="133"/>
      <c r="N788" s="114"/>
      <c r="O788" s="114"/>
      <c r="P788" s="113"/>
      <c r="Q788" s="117"/>
      <c r="R788" s="96"/>
      <c r="S788" s="97"/>
      <c r="T788" s="103" t="s">
        <v>4246</v>
      </c>
      <c r="U788" s="136" t="e">
        <f ca="1">_xlfn._xlws.FILTER(_xlfn._xlws.FILTER(Table15[],(Table15[System-Owned Portion]&amp;Table15[Was Material Ever Previously Lead?]&amp;Table15[Customer-Owned Portion])=(D788&amp;E788&amp;M788)),{0,0,0,1})</f>
        <v>#NAME?</v>
      </c>
    </row>
    <row r="789" spans="1:21" ht="30" x14ac:dyDescent="0.25">
      <c r="A789" s="102" t="s">
        <v>1837</v>
      </c>
      <c r="B789" s="96" t="s">
        <v>1838</v>
      </c>
      <c r="C789" s="96" t="s">
        <v>1788</v>
      </c>
      <c r="D789" s="104" t="s">
        <v>247</v>
      </c>
      <c r="E789" s="117" t="s">
        <v>81</v>
      </c>
      <c r="F789" s="96" t="s">
        <v>81</v>
      </c>
      <c r="G789" s="114">
        <v>2020</v>
      </c>
      <c r="H789" s="113">
        <v>1</v>
      </c>
      <c r="I789" s="117" t="s">
        <v>245</v>
      </c>
      <c r="J789" s="262"/>
      <c r="K789" s="270"/>
      <c r="L789" s="286" t="s">
        <v>4246</v>
      </c>
      <c r="M789" s="133"/>
      <c r="N789" s="114"/>
      <c r="O789" s="114"/>
      <c r="P789" s="113"/>
      <c r="Q789" s="117"/>
      <c r="R789" s="96"/>
      <c r="S789" s="97"/>
      <c r="T789" s="103" t="s">
        <v>4246</v>
      </c>
      <c r="U789" s="136" t="e">
        <f ca="1">_xlfn._xlws.FILTER(_xlfn._xlws.FILTER(Table15[],(Table15[System-Owned Portion]&amp;Table15[Was Material Ever Previously Lead?]&amp;Table15[Customer-Owned Portion])=(D789&amp;E789&amp;M789)),{0,0,0,1})</f>
        <v>#NAME?</v>
      </c>
    </row>
    <row r="790" spans="1:21" ht="30" x14ac:dyDescent="0.25">
      <c r="A790" s="102" t="s">
        <v>1839</v>
      </c>
      <c r="B790" s="96" t="s">
        <v>1840</v>
      </c>
      <c r="C790" s="96" t="s">
        <v>1788</v>
      </c>
      <c r="D790" s="104" t="s">
        <v>247</v>
      </c>
      <c r="E790" s="117" t="s">
        <v>81</v>
      </c>
      <c r="F790" s="96" t="s">
        <v>81</v>
      </c>
      <c r="G790" s="114">
        <v>2020</v>
      </c>
      <c r="H790" s="113">
        <v>1</v>
      </c>
      <c r="I790" s="117" t="s">
        <v>245</v>
      </c>
      <c r="J790" s="262"/>
      <c r="K790" s="270"/>
      <c r="L790" s="286" t="s">
        <v>4246</v>
      </c>
      <c r="M790" s="133"/>
      <c r="N790" s="114"/>
      <c r="O790" s="114"/>
      <c r="P790" s="113"/>
      <c r="Q790" s="117"/>
      <c r="R790" s="96"/>
      <c r="S790" s="97"/>
      <c r="T790" s="103" t="s">
        <v>4246</v>
      </c>
      <c r="U790" s="136" t="e">
        <f ca="1">_xlfn._xlws.FILTER(_xlfn._xlws.FILTER(Table15[],(Table15[System-Owned Portion]&amp;Table15[Was Material Ever Previously Lead?]&amp;Table15[Customer-Owned Portion])=(D790&amp;E790&amp;M790)),{0,0,0,1})</f>
        <v>#NAME?</v>
      </c>
    </row>
    <row r="791" spans="1:21" ht="30" x14ac:dyDescent="0.25">
      <c r="A791" s="102" t="s">
        <v>1841</v>
      </c>
      <c r="B791" s="96" t="s">
        <v>1842</v>
      </c>
      <c r="C791" s="96" t="s">
        <v>1788</v>
      </c>
      <c r="D791" s="104" t="s">
        <v>247</v>
      </c>
      <c r="E791" s="117" t="s">
        <v>81</v>
      </c>
      <c r="F791" s="96" t="s">
        <v>81</v>
      </c>
      <c r="G791" s="114">
        <v>2020</v>
      </c>
      <c r="H791" s="113">
        <v>1</v>
      </c>
      <c r="I791" s="117" t="s">
        <v>245</v>
      </c>
      <c r="J791" s="262"/>
      <c r="K791" s="270"/>
      <c r="L791" s="286" t="s">
        <v>4246</v>
      </c>
      <c r="M791" s="133"/>
      <c r="N791" s="114"/>
      <c r="O791" s="114"/>
      <c r="P791" s="113"/>
      <c r="Q791" s="117"/>
      <c r="R791" s="96"/>
      <c r="S791" s="97"/>
      <c r="T791" s="103" t="s">
        <v>4246</v>
      </c>
      <c r="U791" s="136" t="e">
        <f ca="1">_xlfn._xlws.FILTER(_xlfn._xlws.FILTER(Table15[],(Table15[System-Owned Portion]&amp;Table15[Was Material Ever Previously Lead?]&amp;Table15[Customer-Owned Portion])=(D791&amp;E791&amp;M791)),{0,0,0,1})</f>
        <v>#NAME?</v>
      </c>
    </row>
    <row r="792" spans="1:21" ht="30" x14ac:dyDescent="0.25">
      <c r="A792" s="102" t="s">
        <v>1843</v>
      </c>
      <c r="B792" s="96" t="s">
        <v>1844</v>
      </c>
      <c r="C792" s="96" t="s">
        <v>1788</v>
      </c>
      <c r="D792" s="104" t="s">
        <v>247</v>
      </c>
      <c r="E792" s="117" t="s">
        <v>81</v>
      </c>
      <c r="F792" s="96" t="s">
        <v>81</v>
      </c>
      <c r="G792" s="114">
        <v>2020</v>
      </c>
      <c r="H792" s="113">
        <v>1</v>
      </c>
      <c r="I792" s="117" t="s">
        <v>245</v>
      </c>
      <c r="J792" s="262"/>
      <c r="K792" s="270"/>
      <c r="L792" s="286" t="s">
        <v>4246</v>
      </c>
      <c r="M792" s="133"/>
      <c r="N792" s="114"/>
      <c r="O792" s="114"/>
      <c r="P792" s="113"/>
      <c r="Q792" s="117"/>
      <c r="R792" s="96"/>
      <c r="S792" s="97"/>
      <c r="T792" s="103" t="s">
        <v>4246</v>
      </c>
      <c r="U792" s="136" t="e">
        <f ca="1">_xlfn._xlws.FILTER(_xlfn._xlws.FILTER(Table15[],(Table15[System-Owned Portion]&amp;Table15[Was Material Ever Previously Lead?]&amp;Table15[Customer-Owned Portion])=(D792&amp;E792&amp;M792)),{0,0,0,1})</f>
        <v>#NAME?</v>
      </c>
    </row>
    <row r="793" spans="1:21" ht="30" x14ac:dyDescent="0.25">
      <c r="A793" s="102" t="s">
        <v>1845</v>
      </c>
      <c r="B793" s="96" t="s">
        <v>1846</v>
      </c>
      <c r="C793" s="96" t="s">
        <v>1788</v>
      </c>
      <c r="D793" s="104" t="s">
        <v>247</v>
      </c>
      <c r="E793" s="117" t="s">
        <v>81</v>
      </c>
      <c r="F793" s="96" t="s">
        <v>81</v>
      </c>
      <c r="G793" s="114">
        <v>2020</v>
      </c>
      <c r="H793" s="113">
        <v>1</v>
      </c>
      <c r="I793" s="117" t="s">
        <v>245</v>
      </c>
      <c r="J793" s="262"/>
      <c r="K793" s="270"/>
      <c r="L793" s="286"/>
      <c r="M793" s="133" t="s">
        <v>247</v>
      </c>
      <c r="N793" s="114">
        <v>2023</v>
      </c>
      <c r="O793" s="114">
        <v>2023</v>
      </c>
      <c r="P793" s="113">
        <v>0.75</v>
      </c>
      <c r="Q793" s="117" t="s">
        <v>245</v>
      </c>
      <c r="R793" s="96"/>
      <c r="S793" s="97"/>
      <c r="T793" s="103"/>
      <c r="U793" s="136" t="e">
        <f ca="1">_xlfn._xlws.FILTER(_xlfn._xlws.FILTER(Table15[],(Table15[System-Owned Portion]&amp;Table15[Was Material Ever Previously Lead?]&amp;Table15[Customer-Owned Portion])=(D793&amp;E793&amp;M793)),{0,0,0,1})</f>
        <v>#NAME?</v>
      </c>
    </row>
    <row r="794" spans="1:21" ht="30" x14ac:dyDescent="0.25">
      <c r="A794" s="102" t="s">
        <v>1847</v>
      </c>
      <c r="B794" s="96" t="s">
        <v>1848</v>
      </c>
      <c r="C794" s="96" t="s">
        <v>1788</v>
      </c>
      <c r="D794" s="104" t="s">
        <v>247</v>
      </c>
      <c r="E794" s="117" t="s">
        <v>81</v>
      </c>
      <c r="F794" s="96" t="s">
        <v>81</v>
      </c>
      <c r="G794" s="114">
        <v>2020</v>
      </c>
      <c r="H794" s="113">
        <v>1</v>
      </c>
      <c r="I794" s="117" t="s">
        <v>245</v>
      </c>
      <c r="J794" s="262"/>
      <c r="K794" s="270"/>
      <c r="L794" s="286"/>
      <c r="M794" s="133" t="s">
        <v>247</v>
      </c>
      <c r="N794" s="114">
        <v>2023</v>
      </c>
      <c r="O794" s="114">
        <v>2023</v>
      </c>
      <c r="P794" s="113">
        <v>0.75</v>
      </c>
      <c r="Q794" s="117" t="s">
        <v>245</v>
      </c>
      <c r="R794" s="96"/>
      <c r="S794" s="97"/>
      <c r="T794" s="103"/>
      <c r="U794" s="136" t="e">
        <f ca="1">_xlfn._xlws.FILTER(_xlfn._xlws.FILTER(Table15[],(Table15[System-Owned Portion]&amp;Table15[Was Material Ever Previously Lead?]&amp;Table15[Customer-Owned Portion])=(D794&amp;E794&amp;M794)),{0,0,0,1})</f>
        <v>#NAME?</v>
      </c>
    </row>
    <row r="795" spans="1:21" ht="30" x14ac:dyDescent="0.25">
      <c r="A795" s="102" t="s">
        <v>1849</v>
      </c>
      <c r="B795" s="96" t="s">
        <v>1850</v>
      </c>
      <c r="C795" s="96" t="s">
        <v>1788</v>
      </c>
      <c r="D795" s="104" t="s">
        <v>247</v>
      </c>
      <c r="E795" s="117" t="s">
        <v>81</v>
      </c>
      <c r="F795" s="96" t="s">
        <v>81</v>
      </c>
      <c r="G795" s="114">
        <v>2020</v>
      </c>
      <c r="H795" s="113">
        <v>1</v>
      </c>
      <c r="I795" s="117" t="s">
        <v>245</v>
      </c>
      <c r="J795" s="262"/>
      <c r="K795" s="270"/>
      <c r="L795" s="286"/>
      <c r="M795" s="133" t="s">
        <v>247</v>
      </c>
      <c r="N795" s="114">
        <v>2023</v>
      </c>
      <c r="O795" s="114">
        <v>2023</v>
      </c>
      <c r="P795" s="113">
        <v>0.75</v>
      </c>
      <c r="Q795" s="117" t="s">
        <v>245</v>
      </c>
      <c r="R795" s="96"/>
      <c r="S795" s="97"/>
      <c r="T795" s="103"/>
      <c r="U795" s="136" t="e">
        <f ca="1">_xlfn._xlws.FILTER(_xlfn._xlws.FILTER(Table15[],(Table15[System-Owned Portion]&amp;Table15[Was Material Ever Previously Lead?]&amp;Table15[Customer-Owned Portion])=(D795&amp;E795&amp;M795)),{0,0,0,1})</f>
        <v>#NAME?</v>
      </c>
    </row>
    <row r="796" spans="1:21" ht="30" x14ac:dyDescent="0.25">
      <c r="A796" s="102" t="s">
        <v>1851</v>
      </c>
      <c r="B796" s="96" t="s">
        <v>1852</v>
      </c>
      <c r="C796" s="96" t="s">
        <v>1788</v>
      </c>
      <c r="D796" s="104" t="s">
        <v>247</v>
      </c>
      <c r="E796" s="117" t="s">
        <v>81</v>
      </c>
      <c r="F796" s="96" t="s">
        <v>81</v>
      </c>
      <c r="G796" s="114">
        <v>2020</v>
      </c>
      <c r="H796" s="113">
        <v>1</v>
      </c>
      <c r="I796" s="117" t="s">
        <v>245</v>
      </c>
      <c r="J796" s="262"/>
      <c r="K796" s="270"/>
      <c r="L796" s="286"/>
      <c r="M796" s="133" t="s">
        <v>247</v>
      </c>
      <c r="N796" s="114">
        <v>2023</v>
      </c>
      <c r="O796" s="114">
        <v>2023</v>
      </c>
      <c r="P796" s="113">
        <v>0.75</v>
      </c>
      <c r="Q796" s="117" t="s">
        <v>245</v>
      </c>
      <c r="R796" s="96"/>
      <c r="S796" s="97"/>
      <c r="T796" s="103"/>
      <c r="U796" s="136" t="e">
        <f ca="1">_xlfn._xlws.FILTER(_xlfn._xlws.FILTER(Table15[],(Table15[System-Owned Portion]&amp;Table15[Was Material Ever Previously Lead?]&amp;Table15[Customer-Owned Portion])=(D796&amp;E796&amp;M796)),{0,0,0,1})</f>
        <v>#NAME?</v>
      </c>
    </row>
    <row r="797" spans="1:21" ht="30" x14ac:dyDescent="0.25">
      <c r="A797" s="102" t="s">
        <v>1853</v>
      </c>
      <c r="B797" s="96" t="s">
        <v>1854</v>
      </c>
      <c r="C797" s="96" t="s">
        <v>1788</v>
      </c>
      <c r="D797" s="104" t="s">
        <v>247</v>
      </c>
      <c r="E797" s="117" t="s">
        <v>81</v>
      </c>
      <c r="F797" s="96" t="s">
        <v>81</v>
      </c>
      <c r="G797" s="114">
        <v>2020</v>
      </c>
      <c r="H797" s="113">
        <v>1</v>
      </c>
      <c r="I797" s="117" t="s">
        <v>245</v>
      </c>
      <c r="J797" s="262"/>
      <c r="K797" s="270"/>
      <c r="L797" s="286"/>
      <c r="M797" s="133" t="s">
        <v>247</v>
      </c>
      <c r="N797" s="114">
        <v>2023</v>
      </c>
      <c r="O797" s="114">
        <v>2023</v>
      </c>
      <c r="P797" s="113">
        <v>0.75</v>
      </c>
      <c r="Q797" s="117" t="s">
        <v>245</v>
      </c>
      <c r="R797" s="96"/>
      <c r="S797" s="97"/>
      <c r="T797" s="103"/>
      <c r="U797" s="136" t="e">
        <f ca="1">_xlfn._xlws.FILTER(_xlfn._xlws.FILTER(Table15[],(Table15[System-Owned Portion]&amp;Table15[Was Material Ever Previously Lead?]&amp;Table15[Customer-Owned Portion])=(D797&amp;E797&amp;M797)),{0,0,0,1})</f>
        <v>#NAME?</v>
      </c>
    </row>
    <row r="798" spans="1:21" ht="30" x14ac:dyDescent="0.25">
      <c r="A798" s="102" t="s">
        <v>1855</v>
      </c>
      <c r="B798" s="96" t="s">
        <v>1856</v>
      </c>
      <c r="C798" s="96" t="s">
        <v>1788</v>
      </c>
      <c r="D798" s="104" t="s">
        <v>247</v>
      </c>
      <c r="E798" s="117" t="s">
        <v>81</v>
      </c>
      <c r="F798" s="96" t="s">
        <v>81</v>
      </c>
      <c r="G798" s="114">
        <v>2020</v>
      </c>
      <c r="H798" s="113">
        <v>1</v>
      </c>
      <c r="I798" s="117" t="s">
        <v>245</v>
      </c>
      <c r="J798" s="262"/>
      <c r="K798" s="270"/>
      <c r="L798" s="286"/>
      <c r="M798" s="133" t="s">
        <v>247</v>
      </c>
      <c r="N798" s="114">
        <v>2023</v>
      </c>
      <c r="O798" s="114">
        <v>2023</v>
      </c>
      <c r="P798" s="113">
        <v>0.75</v>
      </c>
      <c r="Q798" s="117" t="s">
        <v>245</v>
      </c>
      <c r="R798" s="96"/>
      <c r="S798" s="97"/>
      <c r="T798" s="103"/>
      <c r="U798" s="136" t="e">
        <f ca="1">_xlfn._xlws.FILTER(_xlfn._xlws.FILTER(Table15[],(Table15[System-Owned Portion]&amp;Table15[Was Material Ever Previously Lead?]&amp;Table15[Customer-Owned Portion])=(D798&amp;E798&amp;M798)),{0,0,0,1})</f>
        <v>#NAME?</v>
      </c>
    </row>
    <row r="799" spans="1:21" ht="30" x14ac:dyDescent="0.25">
      <c r="A799" s="102" t="s">
        <v>1857</v>
      </c>
      <c r="B799" s="96" t="s">
        <v>1858</v>
      </c>
      <c r="C799" s="96" t="s">
        <v>1788</v>
      </c>
      <c r="D799" s="104" t="s">
        <v>247</v>
      </c>
      <c r="E799" s="117" t="s">
        <v>81</v>
      </c>
      <c r="F799" s="96" t="s">
        <v>81</v>
      </c>
      <c r="G799" s="114">
        <v>2020</v>
      </c>
      <c r="H799" s="113">
        <v>1</v>
      </c>
      <c r="I799" s="117" t="s">
        <v>245</v>
      </c>
      <c r="J799" s="262"/>
      <c r="K799" s="270"/>
      <c r="L799" s="286"/>
      <c r="M799" s="133" t="s">
        <v>247</v>
      </c>
      <c r="N799" s="114">
        <v>2023</v>
      </c>
      <c r="O799" s="114">
        <v>2023</v>
      </c>
      <c r="P799" s="113">
        <v>0.75</v>
      </c>
      <c r="Q799" s="117" t="s">
        <v>245</v>
      </c>
      <c r="R799" s="96"/>
      <c r="S799" s="97"/>
      <c r="T799" s="103"/>
      <c r="U799" s="136" t="e">
        <f ca="1">_xlfn._xlws.FILTER(_xlfn._xlws.FILTER(Table15[],(Table15[System-Owned Portion]&amp;Table15[Was Material Ever Previously Lead?]&amp;Table15[Customer-Owned Portion])=(D799&amp;E799&amp;M799)),{0,0,0,1})</f>
        <v>#NAME?</v>
      </c>
    </row>
    <row r="800" spans="1:21" ht="30" x14ac:dyDescent="0.25">
      <c r="A800" s="102" t="s">
        <v>1859</v>
      </c>
      <c r="B800" s="96" t="s">
        <v>1860</v>
      </c>
      <c r="C800" s="96" t="s">
        <v>1788</v>
      </c>
      <c r="D800" s="104" t="s">
        <v>247</v>
      </c>
      <c r="E800" s="117" t="s">
        <v>81</v>
      </c>
      <c r="F800" s="96" t="s">
        <v>81</v>
      </c>
      <c r="G800" s="114">
        <v>2020</v>
      </c>
      <c r="H800" s="113">
        <v>1</v>
      </c>
      <c r="I800" s="117" t="s">
        <v>245</v>
      </c>
      <c r="J800" s="262"/>
      <c r="K800" s="270"/>
      <c r="L800" s="286"/>
      <c r="M800" s="133" t="s">
        <v>247</v>
      </c>
      <c r="N800" s="114">
        <v>2023</v>
      </c>
      <c r="O800" s="114">
        <v>2023</v>
      </c>
      <c r="P800" s="113">
        <v>0.75</v>
      </c>
      <c r="Q800" s="117" t="s">
        <v>245</v>
      </c>
      <c r="R800" s="96"/>
      <c r="S800" s="97"/>
      <c r="T800" s="103"/>
      <c r="U800" s="136" t="e">
        <f ca="1">_xlfn._xlws.FILTER(_xlfn._xlws.FILTER(Table15[],(Table15[System-Owned Portion]&amp;Table15[Was Material Ever Previously Lead?]&amp;Table15[Customer-Owned Portion])=(D800&amp;E800&amp;M800)),{0,0,0,1})</f>
        <v>#NAME?</v>
      </c>
    </row>
    <row r="801" spans="1:21" ht="30" x14ac:dyDescent="0.25">
      <c r="A801" s="102" t="s">
        <v>1861</v>
      </c>
      <c r="B801" s="96" t="s">
        <v>1862</v>
      </c>
      <c r="C801" s="96" t="s">
        <v>1788</v>
      </c>
      <c r="D801" s="104" t="s">
        <v>247</v>
      </c>
      <c r="E801" s="117" t="s">
        <v>81</v>
      </c>
      <c r="F801" s="96" t="s">
        <v>81</v>
      </c>
      <c r="G801" s="114">
        <v>2020</v>
      </c>
      <c r="H801" s="113">
        <v>1</v>
      </c>
      <c r="I801" s="117" t="s">
        <v>245</v>
      </c>
      <c r="J801" s="262"/>
      <c r="K801" s="270"/>
      <c r="L801" s="286"/>
      <c r="M801" s="133" t="s">
        <v>247</v>
      </c>
      <c r="N801" s="114">
        <v>2023</v>
      </c>
      <c r="O801" s="114">
        <v>2023</v>
      </c>
      <c r="P801" s="113">
        <v>0.75</v>
      </c>
      <c r="Q801" s="117" t="s">
        <v>245</v>
      </c>
      <c r="R801" s="96"/>
      <c r="S801" s="97"/>
      <c r="T801" s="103"/>
      <c r="U801" s="136" t="e">
        <f ca="1">_xlfn._xlws.FILTER(_xlfn._xlws.FILTER(Table15[],(Table15[System-Owned Portion]&amp;Table15[Was Material Ever Previously Lead?]&amp;Table15[Customer-Owned Portion])=(D801&amp;E801&amp;M801)),{0,0,0,1})</f>
        <v>#NAME?</v>
      </c>
    </row>
    <row r="802" spans="1:21" ht="30" x14ac:dyDescent="0.25">
      <c r="A802" s="102" t="s">
        <v>1863</v>
      </c>
      <c r="B802" s="96" t="s">
        <v>1864</v>
      </c>
      <c r="C802" s="96" t="s">
        <v>1788</v>
      </c>
      <c r="D802" s="104" t="s">
        <v>247</v>
      </c>
      <c r="E802" s="117" t="s">
        <v>81</v>
      </c>
      <c r="F802" s="96" t="s">
        <v>81</v>
      </c>
      <c r="G802" s="114">
        <v>2020</v>
      </c>
      <c r="H802" s="113">
        <v>1</v>
      </c>
      <c r="I802" s="117" t="s">
        <v>245</v>
      </c>
      <c r="J802" s="262"/>
      <c r="K802" s="270"/>
      <c r="L802" s="286"/>
      <c r="M802" s="133" t="s">
        <v>247</v>
      </c>
      <c r="N802" s="114">
        <v>2023</v>
      </c>
      <c r="O802" s="114">
        <v>2023</v>
      </c>
      <c r="P802" s="113">
        <v>0.75</v>
      </c>
      <c r="Q802" s="117" t="s">
        <v>245</v>
      </c>
      <c r="R802" s="96"/>
      <c r="S802" s="97"/>
      <c r="T802" s="103"/>
      <c r="U802" s="136" t="e">
        <f ca="1">_xlfn._xlws.FILTER(_xlfn._xlws.FILTER(Table15[],(Table15[System-Owned Portion]&amp;Table15[Was Material Ever Previously Lead?]&amp;Table15[Customer-Owned Portion])=(D802&amp;E802&amp;M802)),{0,0,0,1})</f>
        <v>#NAME?</v>
      </c>
    </row>
    <row r="803" spans="1:21" ht="30" x14ac:dyDescent="0.25">
      <c r="A803" s="102" t="s">
        <v>1865</v>
      </c>
      <c r="B803" s="96" t="s">
        <v>1866</v>
      </c>
      <c r="C803" s="96" t="s">
        <v>1788</v>
      </c>
      <c r="D803" s="104" t="s">
        <v>247</v>
      </c>
      <c r="E803" s="117" t="s">
        <v>81</v>
      </c>
      <c r="F803" s="96" t="s">
        <v>81</v>
      </c>
      <c r="G803" s="114">
        <v>2020</v>
      </c>
      <c r="H803" s="113">
        <v>1</v>
      </c>
      <c r="I803" s="117" t="s">
        <v>245</v>
      </c>
      <c r="J803" s="262"/>
      <c r="K803" s="270"/>
      <c r="L803" s="286"/>
      <c r="M803" s="133" t="s">
        <v>247</v>
      </c>
      <c r="N803" s="114">
        <v>2023</v>
      </c>
      <c r="O803" s="114">
        <v>2023</v>
      </c>
      <c r="P803" s="113">
        <v>0.75</v>
      </c>
      <c r="Q803" s="117" t="s">
        <v>245</v>
      </c>
      <c r="R803" s="96"/>
      <c r="S803" s="97"/>
      <c r="T803" s="103"/>
      <c r="U803" s="136" t="e">
        <f ca="1">_xlfn._xlws.FILTER(_xlfn._xlws.FILTER(Table15[],(Table15[System-Owned Portion]&amp;Table15[Was Material Ever Previously Lead?]&amp;Table15[Customer-Owned Portion])=(D803&amp;E803&amp;M803)),{0,0,0,1})</f>
        <v>#NAME?</v>
      </c>
    </row>
    <row r="804" spans="1:21" ht="30" x14ac:dyDescent="0.25">
      <c r="A804" s="102" t="s">
        <v>1867</v>
      </c>
      <c r="B804" s="96" t="s">
        <v>1868</v>
      </c>
      <c r="C804" s="96" t="s">
        <v>1788</v>
      </c>
      <c r="D804" s="104" t="s">
        <v>247</v>
      </c>
      <c r="E804" s="117" t="s">
        <v>81</v>
      </c>
      <c r="F804" s="96" t="s">
        <v>81</v>
      </c>
      <c r="G804" s="114">
        <v>2020</v>
      </c>
      <c r="H804" s="113">
        <v>1</v>
      </c>
      <c r="I804" s="117" t="s">
        <v>245</v>
      </c>
      <c r="J804" s="262"/>
      <c r="K804" s="270"/>
      <c r="L804" s="286"/>
      <c r="M804" s="133" t="s">
        <v>247</v>
      </c>
      <c r="N804" s="114">
        <v>2023</v>
      </c>
      <c r="O804" s="114">
        <v>2023</v>
      </c>
      <c r="P804" s="113">
        <v>0.75</v>
      </c>
      <c r="Q804" s="117" t="s">
        <v>245</v>
      </c>
      <c r="R804" s="96"/>
      <c r="S804" s="97"/>
      <c r="T804" s="103"/>
      <c r="U804" s="136" t="e">
        <f ca="1">_xlfn._xlws.FILTER(_xlfn._xlws.FILTER(Table15[],(Table15[System-Owned Portion]&amp;Table15[Was Material Ever Previously Lead?]&amp;Table15[Customer-Owned Portion])=(D804&amp;E804&amp;M804)),{0,0,0,1})</f>
        <v>#NAME?</v>
      </c>
    </row>
    <row r="805" spans="1:21" ht="30" x14ac:dyDescent="0.25">
      <c r="A805" s="102" t="s">
        <v>1869</v>
      </c>
      <c r="B805" s="96" t="s">
        <v>1870</v>
      </c>
      <c r="C805" s="96" t="s">
        <v>1788</v>
      </c>
      <c r="D805" s="104" t="s">
        <v>247</v>
      </c>
      <c r="E805" s="117" t="s">
        <v>81</v>
      </c>
      <c r="F805" s="96" t="s">
        <v>81</v>
      </c>
      <c r="G805" s="114">
        <v>2020</v>
      </c>
      <c r="H805" s="113">
        <v>1</v>
      </c>
      <c r="I805" s="117" t="s">
        <v>245</v>
      </c>
      <c r="J805" s="262"/>
      <c r="K805" s="270"/>
      <c r="L805" s="286"/>
      <c r="M805" s="133" t="s">
        <v>247</v>
      </c>
      <c r="N805" s="114">
        <v>2023</v>
      </c>
      <c r="O805" s="114">
        <v>2023</v>
      </c>
      <c r="P805" s="113">
        <v>0.75</v>
      </c>
      <c r="Q805" s="117" t="s">
        <v>245</v>
      </c>
      <c r="R805" s="96"/>
      <c r="S805" s="97"/>
      <c r="T805" s="103"/>
      <c r="U805" s="136" t="e">
        <f ca="1">_xlfn._xlws.FILTER(_xlfn._xlws.FILTER(Table15[],(Table15[System-Owned Portion]&amp;Table15[Was Material Ever Previously Lead?]&amp;Table15[Customer-Owned Portion])=(D805&amp;E805&amp;M805)),{0,0,0,1})</f>
        <v>#NAME?</v>
      </c>
    </row>
    <row r="806" spans="1:21" ht="30" x14ac:dyDescent="0.25">
      <c r="A806" s="102" t="s">
        <v>1871</v>
      </c>
      <c r="B806" s="96" t="s">
        <v>1872</v>
      </c>
      <c r="C806" s="96" t="s">
        <v>1788</v>
      </c>
      <c r="D806" s="104" t="s">
        <v>247</v>
      </c>
      <c r="E806" s="117" t="s">
        <v>81</v>
      </c>
      <c r="F806" s="96" t="s">
        <v>81</v>
      </c>
      <c r="G806" s="114">
        <v>2020</v>
      </c>
      <c r="H806" s="113">
        <v>1</v>
      </c>
      <c r="I806" s="117" t="s">
        <v>245</v>
      </c>
      <c r="J806" s="262"/>
      <c r="K806" s="270"/>
      <c r="L806" s="286" t="s">
        <v>4246</v>
      </c>
      <c r="M806" s="133"/>
      <c r="N806" s="114"/>
      <c r="O806" s="114"/>
      <c r="P806" s="113"/>
      <c r="Q806" s="117"/>
      <c r="R806" s="96"/>
      <c r="S806" s="97"/>
      <c r="T806" s="103" t="s">
        <v>4246</v>
      </c>
      <c r="U806" s="136" t="e">
        <f ca="1">_xlfn._xlws.FILTER(_xlfn._xlws.FILTER(Table15[],(Table15[System-Owned Portion]&amp;Table15[Was Material Ever Previously Lead?]&amp;Table15[Customer-Owned Portion])=(D806&amp;E806&amp;M806)),{0,0,0,1})</f>
        <v>#NAME?</v>
      </c>
    </row>
    <row r="807" spans="1:21" ht="30" x14ac:dyDescent="0.25">
      <c r="A807" s="102" t="s">
        <v>1873</v>
      </c>
      <c r="B807" s="96" t="s">
        <v>1874</v>
      </c>
      <c r="C807" s="96" t="s">
        <v>1788</v>
      </c>
      <c r="D807" s="104" t="s">
        <v>247</v>
      </c>
      <c r="E807" s="117" t="s">
        <v>81</v>
      </c>
      <c r="F807" s="96" t="s">
        <v>81</v>
      </c>
      <c r="G807" s="114">
        <v>2020</v>
      </c>
      <c r="H807" s="113">
        <v>1</v>
      </c>
      <c r="I807" s="117" t="s">
        <v>245</v>
      </c>
      <c r="J807" s="262"/>
      <c r="K807" s="270"/>
      <c r="L807" s="286" t="s">
        <v>4246</v>
      </c>
      <c r="M807" s="133"/>
      <c r="N807" s="114"/>
      <c r="O807" s="114"/>
      <c r="P807" s="113"/>
      <c r="Q807" s="117"/>
      <c r="R807" s="96"/>
      <c r="S807" s="97"/>
      <c r="T807" s="103" t="s">
        <v>4246</v>
      </c>
      <c r="U807" s="136" t="e">
        <f ca="1">_xlfn._xlws.FILTER(_xlfn._xlws.FILTER(Table15[],(Table15[System-Owned Portion]&amp;Table15[Was Material Ever Previously Lead?]&amp;Table15[Customer-Owned Portion])=(D807&amp;E807&amp;M807)),{0,0,0,1})</f>
        <v>#NAME?</v>
      </c>
    </row>
    <row r="808" spans="1:21" ht="30" x14ac:dyDescent="0.25">
      <c r="A808" s="102" t="s">
        <v>1875</v>
      </c>
      <c r="B808" s="96" t="s">
        <v>1876</v>
      </c>
      <c r="C808" s="96" t="s">
        <v>1788</v>
      </c>
      <c r="D808" s="104" t="s">
        <v>247</v>
      </c>
      <c r="E808" s="117" t="s">
        <v>81</v>
      </c>
      <c r="F808" s="96" t="s">
        <v>81</v>
      </c>
      <c r="G808" s="114">
        <v>2020</v>
      </c>
      <c r="H808" s="113">
        <v>1</v>
      </c>
      <c r="I808" s="117" t="s">
        <v>245</v>
      </c>
      <c r="J808" s="262"/>
      <c r="K808" s="270"/>
      <c r="L808" s="286" t="s">
        <v>4246</v>
      </c>
      <c r="M808" s="133"/>
      <c r="N808" s="114"/>
      <c r="O808" s="114"/>
      <c r="P808" s="113"/>
      <c r="Q808" s="117"/>
      <c r="R808" s="96"/>
      <c r="S808" s="97"/>
      <c r="T808" s="103" t="s">
        <v>4246</v>
      </c>
      <c r="U808" s="136" t="e">
        <f ca="1">_xlfn._xlws.FILTER(_xlfn._xlws.FILTER(Table15[],(Table15[System-Owned Portion]&amp;Table15[Was Material Ever Previously Lead?]&amp;Table15[Customer-Owned Portion])=(D808&amp;E808&amp;M808)),{0,0,0,1})</f>
        <v>#NAME?</v>
      </c>
    </row>
    <row r="809" spans="1:21" ht="30" x14ac:dyDescent="0.25">
      <c r="A809" s="102" t="s">
        <v>1877</v>
      </c>
      <c r="B809" s="96" t="s">
        <v>1878</v>
      </c>
      <c r="C809" s="96" t="s">
        <v>1788</v>
      </c>
      <c r="D809" s="104" t="s">
        <v>247</v>
      </c>
      <c r="E809" s="117" t="s">
        <v>81</v>
      </c>
      <c r="F809" s="96" t="s">
        <v>81</v>
      </c>
      <c r="G809" s="114">
        <v>2020</v>
      </c>
      <c r="H809" s="113">
        <v>1</v>
      </c>
      <c r="I809" s="117" t="s">
        <v>245</v>
      </c>
      <c r="J809" s="262"/>
      <c r="K809" s="270"/>
      <c r="L809" s="286"/>
      <c r="M809" s="133" t="s">
        <v>247</v>
      </c>
      <c r="N809" s="114">
        <v>2023</v>
      </c>
      <c r="O809" s="114">
        <v>2023</v>
      </c>
      <c r="P809" s="113">
        <v>0.75</v>
      </c>
      <c r="Q809" s="117" t="s">
        <v>245</v>
      </c>
      <c r="R809" s="96"/>
      <c r="S809" s="97"/>
      <c r="T809" s="103"/>
      <c r="U809" s="136" t="e">
        <f ca="1">_xlfn._xlws.FILTER(_xlfn._xlws.FILTER(Table15[],(Table15[System-Owned Portion]&amp;Table15[Was Material Ever Previously Lead?]&amp;Table15[Customer-Owned Portion])=(D809&amp;E809&amp;M809)),{0,0,0,1})</f>
        <v>#NAME?</v>
      </c>
    </row>
    <row r="810" spans="1:21" ht="30" x14ac:dyDescent="0.25">
      <c r="A810" s="102" t="s">
        <v>1879</v>
      </c>
      <c r="B810" s="96" t="s">
        <v>1880</v>
      </c>
      <c r="C810" s="96" t="s">
        <v>1788</v>
      </c>
      <c r="D810" s="104" t="s">
        <v>247</v>
      </c>
      <c r="E810" s="117" t="s">
        <v>81</v>
      </c>
      <c r="F810" s="96" t="s">
        <v>81</v>
      </c>
      <c r="G810" s="114">
        <v>2020</v>
      </c>
      <c r="H810" s="113">
        <v>1</v>
      </c>
      <c r="I810" s="117" t="s">
        <v>245</v>
      </c>
      <c r="J810" s="262"/>
      <c r="K810" s="270"/>
      <c r="L810" s="286"/>
      <c r="M810" s="133" t="s">
        <v>247</v>
      </c>
      <c r="N810" s="114">
        <v>2023</v>
      </c>
      <c r="O810" s="114">
        <v>2023</v>
      </c>
      <c r="P810" s="113">
        <v>0.75</v>
      </c>
      <c r="Q810" s="117" t="s">
        <v>245</v>
      </c>
      <c r="R810" s="96"/>
      <c r="S810" s="97"/>
      <c r="T810" s="103"/>
      <c r="U810" s="136" t="e">
        <f ca="1">_xlfn._xlws.FILTER(_xlfn._xlws.FILTER(Table15[],(Table15[System-Owned Portion]&amp;Table15[Was Material Ever Previously Lead?]&amp;Table15[Customer-Owned Portion])=(D810&amp;E810&amp;M810)),{0,0,0,1})</f>
        <v>#NAME?</v>
      </c>
    </row>
    <row r="811" spans="1:21" ht="30" x14ac:dyDescent="0.25">
      <c r="A811" s="102" t="s">
        <v>1881</v>
      </c>
      <c r="B811" s="96" t="s">
        <v>1882</v>
      </c>
      <c r="C811" s="96" t="s">
        <v>1788</v>
      </c>
      <c r="D811" s="104" t="s">
        <v>247</v>
      </c>
      <c r="E811" s="117" t="s">
        <v>81</v>
      </c>
      <c r="F811" s="96" t="s">
        <v>81</v>
      </c>
      <c r="G811" s="114">
        <v>2020</v>
      </c>
      <c r="H811" s="113">
        <v>1</v>
      </c>
      <c r="I811" s="117" t="s">
        <v>245</v>
      </c>
      <c r="J811" s="262"/>
      <c r="K811" s="270"/>
      <c r="L811" s="286"/>
      <c r="M811" s="133" t="s">
        <v>247</v>
      </c>
      <c r="N811" s="114">
        <v>2023</v>
      </c>
      <c r="O811" s="114">
        <v>2023</v>
      </c>
      <c r="P811" s="113">
        <v>0.75</v>
      </c>
      <c r="Q811" s="117" t="s">
        <v>245</v>
      </c>
      <c r="R811" s="96"/>
      <c r="S811" s="97"/>
      <c r="T811" s="103"/>
      <c r="U811" s="136" t="e">
        <f ca="1">_xlfn._xlws.FILTER(_xlfn._xlws.FILTER(Table15[],(Table15[System-Owned Portion]&amp;Table15[Was Material Ever Previously Lead?]&amp;Table15[Customer-Owned Portion])=(D811&amp;E811&amp;M811)),{0,0,0,1})</f>
        <v>#NAME?</v>
      </c>
    </row>
    <row r="812" spans="1:21" ht="30" x14ac:dyDescent="0.25">
      <c r="A812" s="102" t="s">
        <v>1883</v>
      </c>
      <c r="B812" s="96" t="s">
        <v>1884</v>
      </c>
      <c r="C812" s="96" t="s">
        <v>1788</v>
      </c>
      <c r="D812" s="104" t="s">
        <v>247</v>
      </c>
      <c r="E812" s="117" t="s">
        <v>81</v>
      </c>
      <c r="F812" s="96" t="s">
        <v>81</v>
      </c>
      <c r="G812" s="114">
        <v>2020</v>
      </c>
      <c r="H812" s="113">
        <v>1</v>
      </c>
      <c r="I812" s="117" t="s">
        <v>245</v>
      </c>
      <c r="J812" s="262"/>
      <c r="K812" s="270"/>
      <c r="L812" s="286"/>
      <c r="M812" s="133" t="s">
        <v>247</v>
      </c>
      <c r="N812" s="114">
        <v>2023</v>
      </c>
      <c r="O812" s="114">
        <v>2023</v>
      </c>
      <c r="P812" s="113">
        <v>0.75</v>
      </c>
      <c r="Q812" s="117" t="s">
        <v>245</v>
      </c>
      <c r="R812" s="96"/>
      <c r="S812" s="97"/>
      <c r="T812" s="103"/>
      <c r="U812" s="136" t="e">
        <f ca="1">_xlfn._xlws.FILTER(_xlfn._xlws.FILTER(Table15[],(Table15[System-Owned Portion]&amp;Table15[Was Material Ever Previously Lead?]&amp;Table15[Customer-Owned Portion])=(D812&amp;E812&amp;M812)),{0,0,0,1})</f>
        <v>#NAME?</v>
      </c>
    </row>
    <row r="813" spans="1:21" ht="30" x14ac:dyDescent="0.25">
      <c r="A813" s="102" t="s">
        <v>1885</v>
      </c>
      <c r="B813" s="96" t="s">
        <v>1886</v>
      </c>
      <c r="C813" s="96" t="s">
        <v>1788</v>
      </c>
      <c r="D813" s="104" t="s">
        <v>247</v>
      </c>
      <c r="E813" s="117" t="s">
        <v>81</v>
      </c>
      <c r="F813" s="96" t="s">
        <v>81</v>
      </c>
      <c r="G813" s="114">
        <v>2020</v>
      </c>
      <c r="H813" s="113">
        <v>1</v>
      </c>
      <c r="I813" s="117" t="s">
        <v>245</v>
      </c>
      <c r="J813" s="262"/>
      <c r="K813" s="270"/>
      <c r="L813" s="286"/>
      <c r="M813" s="133" t="s">
        <v>247</v>
      </c>
      <c r="N813" s="114">
        <v>2023</v>
      </c>
      <c r="O813" s="114">
        <v>2023</v>
      </c>
      <c r="P813" s="113">
        <v>0.75</v>
      </c>
      <c r="Q813" s="117" t="s">
        <v>245</v>
      </c>
      <c r="R813" s="96"/>
      <c r="S813" s="97"/>
      <c r="T813" s="103"/>
      <c r="U813" s="136" t="e">
        <f ca="1">_xlfn._xlws.FILTER(_xlfn._xlws.FILTER(Table15[],(Table15[System-Owned Portion]&amp;Table15[Was Material Ever Previously Lead?]&amp;Table15[Customer-Owned Portion])=(D813&amp;E813&amp;M813)),{0,0,0,1})</f>
        <v>#NAME?</v>
      </c>
    </row>
    <row r="814" spans="1:21" ht="30" x14ac:dyDescent="0.25">
      <c r="A814" s="102" t="s">
        <v>1887</v>
      </c>
      <c r="B814" s="96" t="s">
        <v>1888</v>
      </c>
      <c r="C814" s="96" t="s">
        <v>1788</v>
      </c>
      <c r="D814" s="104" t="s">
        <v>247</v>
      </c>
      <c r="E814" s="117" t="s">
        <v>81</v>
      </c>
      <c r="F814" s="96" t="s">
        <v>81</v>
      </c>
      <c r="G814" s="114">
        <v>2020</v>
      </c>
      <c r="H814" s="113">
        <v>1</v>
      </c>
      <c r="I814" s="117" t="s">
        <v>245</v>
      </c>
      <c r="J814" s="262"/>
      <c r="K814" s="270"/>
      <c r="L814" s="286"/>
      <c r="M814" s="133" t="s">
        <v>247</v>
      </c>
      <c r="N814" s="114">
        <v>2023</v>
      </c>
      <c r="O814" s="114">
        <v>2023</v>
      </c>
      <c r="P814" s="113">
        <v>0.75</v>
      </c>
      <c r="Q814" s="117" t="s">
        <v>245</v>
      </c>
      <c r="R814" s="96"/>
      <c r="S814" s="97"/>
      <c r="T814" s="103"/>
      <c r="U814" s="136" t="e">
        <f ca="1">_xlfn._xlws.FILTER(_xlfn._xlws.FILTER(Table15[],(Table15[System-Owned Portion]&amp;Table15[Was Material Ever Previously Lead?]&amp;Table15[Customer-Owned Portion])=(D814&amp;E814&amp;M814)),{0,0,0,1})</f>
        <v>#NAME?</v>
      </c>
    </row>
    <row r="815" spans="1:21" ht="30" x14ac:dyDescent="0.25">
      <c r="A815" s="102" t="s">
        <v>1889</v>
      </c>
      <c r="B815" s="96" t="s">
        <v>1890</v>
      </c>
      <c r="C815" s="96" t="s">
        <v>1788</v>
      </c>
      <c r="D815" s="104" t="s">
        <v>247</v>
      </c>
      <c r="E815" s="117" t="s">
        <v>81</v>
      </c>
      <c r="F815" s="96" t="s">
        <v>81</v>
      </c>
      <c r="G815" s="114">
        <v>2019</v>
      </c>
      <c r="H815" s="113">
        <v>1</v>
      </c>
      <c r="I815" s="117" t="s">
        <v>245</v>
      </c>
      <c r="J815" s="262"/>
      <c r="K815" s="270"/>
      <c r="L815" s="286"/>
      <c r="M815" s="133" t="s">
        <v>247</v>
      </c>
      <c r="N815" s="114">
        <v>2023</v>
      </c>
      <c r="O815" s="114">
        <v>2023</v>
      </c>
      <c r="P815" s="113">
        <v>0.75</v>
      </c>
      <c r="Q815" s="117" t="s">
        <v>245</v>
      </c>
      <c r="R815" s="96"/>
      <c r="S815" s="97"/>
      <c r="T815" s="103"/>
      <c r="U815" s="136" t="e">
        <f ca="1">_xlfn._xlws.FILTER(_xlfn._xlws.FILTER(Table15[],(Table15[System-Owned Portion]&amp;Table15[Was Material Ever Previously Lead?]&amp;Table15[Customer-Owned Portion])=(D815&amp;E815&amp;M815)),{0,0,0,1})</f>
        <v>#NAME?</v>
      </c>
    </row>
    <row r="816" spans="1:21" ht="30" x14ac:dyDescent="0.25">
      <c r="A816" s="102" t="s">
        <v>1891</v>
      </c>
      <c r="B816" s="96" t="s">
        <v>1892</v>
      </c>
      <c r="C816" s="96" t="s">
        <v>4804</v>
      </c>
      <c r="D816" s="104" t="s">
        <v>247</v>
      </c>
      <c r="E816" s="117" t="s">
        <v>81</v>
      </c>
      <c r="F816" s="96" t="s">
        <v>81</v>
      </c>
      <c r="G816" s="114">
        <v>2009</v>
      </c>
      <c r="H816" s="113">
        <v>2</v>
      </c>
      <c r="I816" s="117" t="s">
        <v>245</v>
      </c>
      <c r="J816" s="262"/>
      <c r="K816" s="270"/>
      <c r="L816" s="286"/>
      <c r="M816" s="133" t="s">
        <v>247</v>
      </c>
      <c r="N816" s="114">
        <v>2009</v>
      </c>
      <c r="O816" s="114">
        <v>2009</v>
      </c>
      <c r="P816" s="113">
        <v>2</v>
      </c>
      <c r="Q816" s="117" t="s">
        <v>245</v>
      </c>
      <c r="R816" s="96"/>
      <c r="S816" s="97"/>
      <c r="T816" s="103"/>
      <c r="U816" s="136" t="e">
        <f ca="1">_xlfn._xlws.FILTER(_xlfn._xlws.FILTER(Table15[],(Table15[System-Owned Portion]&amp;Table15[Was Material Ever Previously Lead?]&amp;Table15[Customer-Owned Portion])=(D816&amp;E816&amp;M816)),{0,0,0,1})</f>
        <v>#NAME?</v>
      </c>
    </row>
    <row r="817" spans="1:21" ht="30" x14ac:dyDescent="0.25">
      <c r="A817" s="102" t="s">
        <v>1893</v>
      </c>
      <c r="B817" s="96" t="s">
        <v>1894</v>
      </c>
      <c r="C817" s="96" t="s">
        <v>1895</v>
      </c>
      <c r="D817" s="104" t="s">
        <v>247</v>
      </c>
      <c r="E817" s="117" t="s">
        <v>81</v>
      </c>
      <c r="F817" s="96" t="s">
        <v>81</v>
      </c>
      <c r="G817" s="114">
        <v>1993</v>
      </c>
      <c r="H817" s="113">
        <v>1</v>
      </c>
      <c r="I817" s="117" t="s">
        <v>245</v>
      </c>
      <c r="J817" s="262"/>
      <c r="K817" s="270"/>
      <c r="L817" s="286"/>
      <c r="M817" s="133" t="s">
        <v>247</v>
      </c>
      <c r="N817" s="114">
        <v>1995</v>
      </c>
      <c r="O817" s="114">
        <v>1995</v>
      </c>
      <c r="P817" s="113">
        <v>0.75</v>
      </c>
      <c r="Q817" s="117" t="s">
        <v>245</v>
      </c>
      <c r="R817" s="96"/>
      <c r="S817" s="97"/>
      <c r="T817" s="103"/>
      <c r="U817" s="136" t="e">
        <f ca="1">_xlfn._xlws.FILTER(_xlfn._xlws.FILTER(Table15[],(Table15[System-Owned Portion]&amp;Table15[Was Material Ever Previously Lead?]&amp;Table15[Customer-Owned Portion])=(D817&amp;E817&amp;M817)),{0,0,0,1})</f>
        <v>#NAME?</v>
      </c>
    </row>
    <row r="818" spans="1:21" ht="30" x14ac:dyDescent="0.25">
      <c r="A818" s="102" t="s">
        <v>1896</v>
      </c>
      <c r="B818" s="96" t="s">
        <v>1897</v>
      </c>
      <c r="C818" s="96" t="s">
        <v>1895</v>
      </c>
      <c r="D818" s="104" t="s">
        <v>247</v>
      </c>
      <c r="E818" s="117" t="s">
        <v>81</v>
      </c>
      <c r="F818" s="96" t="s">
        <v>81</v>
      </c>
      <c r="G818" s="114">
        <v>1993</v>
      </c>
      <c r="H818" s="113">
        <v>1</v>
      </c>
      <c r="I818" s="117" t="s">
        <v>245</v>
      </c>
      <c r="J818" s="262"/>
      <c r="K818" s="270"/>
      <c r="L818" s="286"/>
      <c r="M818" s="133" t="s">
        <v>247</v>
      </c>
      <c r="N818" s="114">
        <v>1995</v>
      </c>
      <c r="O818" s="114">
        <v>1995</v>
      </c>
      <c r="P818" s="113">
        <v>0.75</v>
      </c>
      <c r="Q818" s="117" t="s">
        <v>245</v>
      </c>
      <c r="R818" s="96"/>
      <c r="S818" s="97"/>
      <c r="T818" s="103"/>
      <c r="U818" s="136" t="e">
        <f ca="1">_xlfn._xlws.FILTER(_xlfn._xlws.FILTER(Table15[],(Table15[System-Owned Portion]&amp;Table15[Was Material Ever Previously Lead?]&amp;Table15[Customer-Owned Portion])=(D818&amp;E818&amp;M818)),{0,0,0,1})</f>
        <v>#NAME?</v>
      </c>
    </row>
    <row r="819" spans="1:21" ht="30" x14ac:dyDescent="0.25">
      <c r="A819" s="102" t="s">
        <v>1898</v>
      </c>
      <c r="B819" s="96" t="s">
        <v>1899</v>
      </c>
      <c r="C819" s="96" t="s">
        <v>1895</v>
      </c>
      <c r="D819" s="104" t="s">
        <v>247</v>
      </c>
      <c r="E819" s="117" t="s">
        <v>81</v>
      </c>
      <c r="F819" s="96" t="s">
        <v>81</v>
      </c>
      <c r="G819" s="114">
        <v>1993</v>
      </c>
      <c r="H819" s="113">
        <v>1</v>
      </c>
      <c r="I819" s="117" t="s">
        <v>245</v>
      </c>
      <c r="J819" s="262"/>
      <c r="K819" s="270"/>
      <c r="L819" s="286"/>
      <c r="M819" s="133" t="s">
        <v>247</v>
      </c>
      <c r="N819" s="114">
        <v>1994</v>
      </c>
      <c r="O819" s="114">
        <v>1994</v>
      </c>
      <c r="P819" s="113">
        <v>0.75</v>
      </c>
      <c r="Q819" s="117" t="s">
        <v>245</v>
      </c>
      <c r="R819" s="96"/>
      <c r="S819" s="97"/>
      <c r="T819" s="103"/>
      <c r="U819" s="136" t="e">
        <f ca="1">_xlfn._xlws.FILTER(_xlfn._xlws.FILTER(Table15[],(Table15[System-Owned Portion]&amp;Table15[Was Material Ever Previously Lead?]&amp;Table15[Customer-Owned Portion])=(D819&amp;E819&amp;M819)),{0,0,0,1})</f>
        <v>#NAME?</v>
      </c>
    </row>
    <row r="820" spans="1:21" ht="30" x14ac:dyDescent="0.25">
      <c r="A820" s="102" t="s">
        <v>1900</v>
      </c>
      <c r="B820" s="96" t="s">
        <v>1901</v>
      </c>
      <c r="C820" s="96" t="s">
        <v>1895</v>
      </c>
      <c r="D820" s="104" t="s">
        <v>247</v>
      </c>
      <c r="E820" s="117" t="s">
        <v>81</v>
      </c>
      <c r="F820" s="96" t="s">
        <v>81</v>
      </c>
      <c r="G820" s="114">
        <v>1993</v>
      </c>
      <c r="H820" s="113">
        <v>1</v>
      </c>
      <c r="I820" s="117" t="s">
        <v>245</v>
      </c>
      <c r="J820" s="262"/>
      <c r="K820" s="270"/>
      <c r="L820" s="286"/>
      <c r="M820" s="133" t="s">
        <v>247</v>
      </c>
      <c r="N820" s="114">
        <v>1994</v>
      </c>
      <c r="O820" s="114">
        <v>1994</v>
      </c>
      <c r="P820" s="113">
        <v>0.75</v>
      </c>
      <c r="Q820" s="117" t="s">
        <v>245</v>
      </c>
      <c r="R820" s="96"/>
      <c r="S820" s="97"/>
      <c r="T820" s="103"/>
      <c r="U820" s="136" t="e">
        <f ca="1">_xlfn._xlws.FILTER(_xlfn._xlws.FILTER(Table15[],(Table15[System-Owned Portion]&amp;Table15[Was Material Ever Previously Lead?]&amp;Table15[Customer-Owned Portion])=(D820&amp;E820&amp;M820)),{0,0,0,1})</f>
        <v>#NAME?</v>
      </c>
    </row>
    <row r="821" spans="1:21" ht="30" x14ac:dyDescent="0.25">
      <c r="A821" s="102" t="s">
        <v>1902</v>
      </c>
      <c r="B821" s="96" t="s">
        <v>1903</v>
      </c>
      <c r="C821" s="96" t="s">
        <v>1895</v>
      </c>
      <c r="D821" s="104" t="s">
        <v>247</v>
      </c>
      <c r="E821" s="117" t="s">
        <v>81</v>
      </c>
      <c r="F821" s="96" t="s">
        <v>81</v>
      </c>
      <c r="G821" s="114">
        <v>1993</v>
      </c>
      <c r="H821" s="113">
        <v>1</v>
      </c>
      <c r="I821" s="117" t="s">
        <v>245</v>
      </c>
      <c r="J821" s="262"/>
      <c r="K821" s="270"/>
      <c r="L821" s="286"/>
      <c r="M821" s="133" t="s">
        <v>247</v>
      </c>
      <c r="N821" s="114">
        <v>1994</v>
      </c>
      <c r="O821" s="114">
        <v>1994</v>
      </c>
      <c r="P821" s="113">
        <v>0.75</v>
      </c>
      <c r="Q821" s="117" t="s">
        <v>245</v>
      </c>
      <c r="R821" s="96"/>
      <c r="S821" s="97"/>
      <c r="T821" s="103"/>
      <c r="U821" s="136" t="e">
        <f ca="1">_xlfn._xlws.FILTER(_xlfn._xlws.FILTER(Table15[],(Table15[System-Owned Portion]&amp;Table15[Was Material Ever Previously Lead?]&amp;Table15[Customer-Owned Portion])=(D821&amp;E821&amp;M821)),{0,0,0,1})</f>
        <v>#NAME?</v>
      </c>
    </row>
    <row r="822" spans="1:21" ht="30" x14ac:dyDescent="0.25">
      <c r="A822" s="102" t="s">
        <v>1904</v>
      </c>
      <c r="B822" s="96" t="s">
        <v>1905</v>
      </c>
      <c r="C822" s="96" t="s">
        <v>1895</v>
      </c>
      <c r="D822" s="104" t="s">
        <v>247</v>
      </c>
      <c r="E822" s="117" t="s">
        <v>81</v>
      </c>
      <c r="F822" s="96" t="s">
        <v>81</v>
      </c>
      <c r="G822" s="114">
        <v>1993</v>
      </c>
      <c r="H822" s="113">
        <v>1</v>
      </c>
      <c r="I822" s="117" t="s">
        <v>245</v>
      </c>
      <c r="J822" s="262"/>
      <c r="K822" s="270"/>
      <c r="L822" s="286"/>
      <c r="M822" s="133" t="s">
        <v>247</v>
      </c>
      <c r="N822" s="114">
        <v>1994</v>
      </c>
      <c r="O822" s="114">
        <v>1994</v>
      </c>
      <c r="P822" s="113">
        <v>0.75</v>
      </c>
      <c r="Q822" s="117" t="s">
        <v>245</v>
      </c>
      <c r="R822" s="96"/>
      <c r="S822" s="97"/>
      <c r="T822" s="103"/>
      <c r="U822" s="136" t="e">
        <f ca="1">_xlfn._xlws.FILTER(_xlfn._xlws.FILTER(Table15[],(Table15[System-Owned Portion]&amp;Table15[Was Material Ever Previously Lead?]&amp;Table15[Customer-Owned Portion])=(D822&amp;E822&amp;M822)),{0,0,0,1})</f>
        <v>#NAME?</v>
      </c>
    </row>
    <row r="823" spans="1:21" ht="30" x14ac:dyDescent="0.25">
      <c r="A823" s="102" t="s">
        <v>1906</v>
      </c>
      <c r="B823" s="96" t="s">
        <v>1907</v>
      </c>
      <c r="C823" s="96" t="s">
        <v>1895</v>
      </c>
      <c r="D823" s="104" t="s">
        <v>247</v>
      </c>
      <c r="E823" s="117" t="s">
        <v>81</v>
      </c>
      <c r="F823" s="96" t="s">
        <v>81</v>
      </c>
      <c r="G823" s="114">
        <v>1993</v>
      </c>
      <c r="H823" s="113">
        <v>1</v>
      </c>
      <c r="I823" s="117" t="s">
        <v>245</v>
      </c>
      <c r="J823" s="262"/>
      <c r="K823" s="270"/>
      <c r="L823" s="286"/>
      <c r="M823" s="133" t="s">
        <v>247</v>
      </c>
      <c r="N823" s="114">
        <v>1995</v>
      </c>
      <c r="O823" s="114">
        <v>1995</v>
      </c>
      <c r="P823" s="113">
        <v>0.75</v>
      </c>
      <c r="Q823" s="117" t="s">
        <v>245</v>
      </c>
      <c r="R823" s="96"/>
      <c r="S823" s="97"/>
      <c r="T823" s="103"/>
      <c r="U823" s="136" t="e">
        <f ca="1">_xlfn._xlws.FILTER(_xlfn._xlws.FILTER(Table15[],(Table15[System-Owned Portion]&amp;Table15[Was Material Ever Previously Lead?]&amp;Table15[Customer-Owned Portion])=(D823&amp;E823&amp;M823)),{0,0,0,1})</f>
        <v>#NAME?</v>
      </c>
    </row>
    <row r="824" spans="1:21" ht="30" x14ac:dyDescent="0.25">
      <c r="A824" s="102" t="s">
        <v>1908</v>
      </c>
      <c r="B824" s="96" t="s">
        <v>1909</v>
      </c>
      <c r="C824" s="96" t="s">
        <v>1895</v>
      </c>
      <c r="D824" s="104" t="s">
        <v>247</v>
      </c>
      <c r="E824" s="117" t="s">
        <v>81</v>
      </c>
      <c r="F824" s="96" t="s">
        <v>81</v>
      </c>
      <c r="G824" s="114">
        <v>1993</v>
      </c>
      <c r="H824" s="113">
        <v>1</v>
      </c>
      <c r="I824" s="117" t="s">
        <v>245</v>
      </c>
      <c r="J824" s="262"/>
      <c r="K824" s="270"/>
      <c r="L824" s="286"/>
      <c r="M824" s="133" t="s">
        <v>247</v>
      </c>
      <c r="N824" s="114">
        <v>1994</v>
      </c>
      <c r="O824" s="114">
        <v>1994</v>
      </c>
      <c r="P824" s="113">
        <v>0.75</v>
      </c>
      <c r="Q824" s="117" t="s">
        <v>245</v>
      </c>
      <c r="R824" s="96"/>
      <c r="S824" s="97"/>
      <c r="T824" s="103"/>
      <c r="U824" s="136" t="e">
        <f ca="1">_xlfn._xlws.FILTER(_xlfn._xlws.FILTER(Table15[],(Table15[System-Owned Portion]&amp;Table15[Was Material Ever Previously Lead?]&amp;Table15[Customer-Owned Portion])=(D824&amp;E824&amp;M824)),{0,0,0,1})</f>
        <v>#NAME?</v>
      </c>
    </row>
    <row r="825" spans="1:21" ht="30" x14ac:dyDescent="0.25">
      <c r="A825" s="102" t="s">
        <v>1910</v>
      </c>
      <c r="B825" s="96" t="s">
        <v>1911</v>
      </c>
      <c r="C825" s="96" t="s">
        <v>1895</v>
      </c>
      <c r="D825" s="104" t="s">
        <v>247</v>
      </c>
      <c r="E825" s="117" t="s">
        <v>81</v>
      </c>
      <c r="F825" s="96" t="s">
        <v>81</v>
      </c>
      <c r="G825" s="114">
        <v>1993</v>
      </c>
      <c r="H825" s="113">
        <v>1</v>
      </c>
      <c r="I825" s="117" t="s">
        <v>245</v>
      </c>
      <c r="J825" s="262"/>
      <c r="K825" s="270"/>
      <c r="L825" s="286"/>
      <c r="M825" s="133" t="s">
        <v>247</v>
      </c>
      <c r="N825" s="114">
        <v>1994</v>
      </c>
      <c r="O825" s="114">
        <v>1994</v>
      </c>
      <c r="P825" s="113">
        <v>0.75</v>
      </c>
      <c r="Q825" s="117" t="s">
        <v>245</v>
      </c>
      <c r="R825" s="96"/>
      <c r="S825" s="97"/>
      <c r="T825" s="103"/>
      <c r="U825" s="136" t="e">
        <f ca="1">_xlfn._xlws.FILTER(_xlfn._xlws.FILTER(Table15[],(Table15[System-Owned Portion]&amp;Table15[Was Material Ever Previously Lead?]&amp;Table15[Customer-Owned Portion])=(D825&amp;E825&amp;M825)),{0,0,0,1})</f>
        <v>#NAME?</v>
      </c>
    </row>
    <row r="826" spans="1:21" ht="30" x14ac:dyDescent="0.25">
      <c r="A826" s="102" t="s">
        <v>1912</v>
      </c>
      <c r="B826" s="96" t="s">
        <v>1913</v>
      </c>
      <c r="C826" s="96" t="s">
        <v>1895</v>
      </c>
      <c r="D826" s="104" t="s">
        <v>247</v>
      </c>
      <c r="E826" s="117" t="s">
        <v>81</v>
      </c>
      <c r="F826" s="96" t="s">
        <v>81</v>
      </c>
      <c r="G826" s="114">
        <v>1993</v>
      </c>
      <c r="H826" s="113">
        <v>1</v>
      </c>
      <c r="I826" s="117" t="s">
        <v>245</v>
      </c>
      <c r="J826" s="262"/>
      <c r="K826" s="270"/>
      <c r="L826" s="286"/>
      <c r="M826" s="133" t="s">
        <v>247</v>
      </c>
      <c r="N826" s="114">
        <v>1994</v>
      </c>
      <c r="O826" s="114">
        <v>1994</v>
      </c>
      <c r="P826" s="113">
        <v>0.75</v>
      </c>
      <c r="Q826" s="117" t="s">
        <v>245</v>
      </c>
      <c r="R826" s="96"/>
      <c r="S826" s="97"/>
      <c r="T826" s="103"/>
      <c r="U826" s="136" t="e">
        <f ca="1">_xlfn._xlws.FILTER(_xlfn._xlws.FILTER(Table15[],(Table15[System-Owned Portion]&amp;Table15[Was Material Ever Previously Lead?]&amp;Table15[Customer-Owned Portion])=(D826&amp;E826&amp;M826)),{0,0,0,1})</f>
        <v>#NAME?</v>
      </c>
    </row>
    <row r="827" spans="1:21" ht="30" x14ac:dyDescent="0.25">
      <c r="A827" s="102" t="s">
        <v>1914</v>
      </c>
      <c r="B827" s="96" t="s">
        <v>1915</v>
      </c>
      <c r="C827" s="96" t="s">
        <v>1895</v>
      </c>
      <c r="D827" s="104" t="s">
        <v>247</v>
      </c>
      <c r="E827" s="117" t="s">
        <v>81</v>
      </c>
      <c r="F827" s="96" t="s">
        <v>81</v>
      </c>
      <c r="G827" s="114">
        <v>1993</v>
      </c>
      <c r="H827" s="113">
        <v>1</v>
      </c>
      <c r="I827" s="117" t="s">
        <v>245</v>
      </c>
      <c r="J827" s="262"/>
      <c r="K827" s="270"/>
      <c r="L827" s="286"/>
      <c r="M827" s="133" t="s">
        <v>247</v>
      </c>
      <c r="N827" s="114">
        <v>1994</v>
      </c>
      <c r="O827" s="114">
        <v>1994</v>
      </c>
      <c r="P827" s="113">
        <v>0.75</v>
      </c>
      <c r="Q827" s="117" t="s">
        <v>245</v>
      </c>
      <c r="R827" s="96"/>
      <c r="S827" s="97"/>
      <c r="T827" s="103"/>
      <c r="U827" s="136" t="e">
        <f ca="1">_xlfn._xlws.FILTER(_xlfn._xlws.FILTER(Table15[],(Table15[System-Owned Portion]&amp;Table15[Was Material Ever Previously Lead?]&amp;Table15[Customer-Owned Portion])=(D827&amp;E827&amp;M827)),{0,0,0,1})</f>
        <v>#NAME?</v>
      </c>
    </row>
    <row r="828" spans="1:21" ht="30" x14ac:dyDescent="0.25">
      <c r="A828" s="102" t="s">
        <v>1916</v>
      </c>
      <c r="B828" s="96" t="s">
        <v>1917</v>
      </c>
      <c r="C828" s="96" t="s">
        <v>1895</v>
      </c>
      <c r="D828" s="104" t="s">
        <v>247</v>
      </c>
      <c r="E828" s="117" t="s">
        <v>81</v>
      </c>
      <c r="F828" s="96" t="s">
        <v>81</v>
      </c>
      <c r="G828" s="114">
        <v>1993</v>
      </c>
      <c r="H828" s="113">
        <v>1</v>
      </c>
      <c r="I828" s="117" t="s">
        <v>245</v>
      </c>
      <c r="J828" s="262"/>
      <c r="K828" s="270"/>
      <c r="L828" s="286"/>
      <c r="M828" s="133" t="s">
        <v>247</v>
      </c>
      <c r="N828" s="114">
        <v>1994</v>
      </c>
      <c r="O828" s="114">
        <v>1994</v>
      </c>
      <c r="P828" s="113">
        <v>0.75</v>
      </c>
      <c r="Q828" s="117" t="s">
        <v>245</v>
      </c>
      <c r="R828" s="96"/>
      <c r="S828" s="97"/>
      <c r="T828" s="103"/>
      <c r="U828" s="136" t="e">
        <f ca="1">_xlfn._xlws.FILTER(_xlfn._xlws.FILTER(Table15[],(Table15[System-Owned Portion]&amp;Table15[Was Material Ever Previously Lead?]&amp;Table15[Customer-Owned Portion])=(D828&amp;E828&amp;M828)),{0,0,0,1})</f>
        <v>#NAME?</v>
      </c>
    </row>
    <row r="829" spans="1:21" ht="30" x14ac:dyDescent="0.25">
      <c r="A829" s="102" t="s">
        <v>1918</v>
      </c>
      <c r="B829" s="96" t="s">
        <v>1919</v>
      </c>
      <c r="C829" s="96" t="s">
        <v>1895</v>
      </c>
      <c r="D829" s="104" t="s">
        <v>247</v>
      </c>
      <c r="E829" s="117" t="s">
        <v>81</v>
      </c>
      <c r="F829" s="96" t="s">
        <v>81</v>
      </c>
      <c r="G829" s="114">
        <v>1993</v>
      </c>
      <c r="H829" s="113">
        <v>1</v>
      </c>
      <c r="I829" s="117" t="s">
        <v>245</v>
      </c>
      <c r="J829" s="262"/>
      <c r="K829" s="270"/>
      <c r="L829" s="286"/>
      <c r="M829" s="133" t="s">
        <v>247</v>
      </c>
      <c r="N829" s="114">
        <v>1995</v>
      </c>
      <c r="O829" s="114">
        <v>1995</v>
      </c>
      <c r="P829" s="113">
        <v>0.75</v>
      </c>
      <c r="Q829" s="117" t="s">
        <v>245</v>
      </c>
      <c r="R829" s="96"/>
      <c r="S829" s="97"/>
      <c r="T829" s="103"/>
      <c r="U829" s="136" t="e">
        <f ca="1">_xlfn._xlws.FILTER(_xlfn._xlws.FILTER(Table15[],(Table15[System-Owned Portion]&amp;Table15[Was Material Ever Previously Lead?]&amp;Table15[Customer-Owned Portion])=(D829&amp;E829&amp;M829)),{0,0,0,1})</f>
        <v>#NAME?</v>
      </c>
    </row>
    <row r="830" spans="1:21" ht="30" x14ac:dyDescent="0.25">
      <c r="A830" s="102" t="s">
        <v>1920</v>
      </c>
      <c r="B830" s="96" t="s">
        <v>1921</v>
      </c>
      <c r="C830" s="96" t="s">
        <v>1895</v>
      </c>
      <c r="D830" s="104" t="s">
        <v>247</v>
      </c>
      <c r="E830" s="117" t="s">
        <v>81</v>
      </c>
      <c r="F830" s="96" t="s">
        <v>81</v>
      </c>
      <c r="G830" s="114">
        <v>1993</v>
      </c>
      <c r="H830" s="113">
        <v>1</v>
      </c>
      <c r="I830" s="117" t="s">
        <v>245</v>
      </c>
      <c r="J830" s="262"/>
      <c r="K830" s="270"/>
      <c r="L830" s="286"/>
      <c r="M830" s="133" t="s">
        <v>247</v>
      </c>
      <c r="N830" s="114">
        <v>1994</v>
      </c>
      <c r="O830" s="114">
        <v>1994</v>
      </c>
      <c r="P830" s="113">
        <v>0.75</v>
      </c>
      <c r="Q830" s="117" t="s">
        <v>245</v>
      </c>
      <c r="R830" s="96"/>
      <c r="S830" s="97"/>
      <c r="T830" s="103"/>
      <c r="U830" s="136" t="e">
        <f ca="1">_xlfn._xlws.FILTER(_xlfn._xlws.FILTER(Table15[],(Table15[System-Owned Portion]&amp;Table15[Was Material Ever Previously Lead?]&amp;Table15[Customer-Owned Portion])=(D830&amp;E830&amp;M830)),{0,0,0,1})</f>
        <v>#NAME?</v>
      </c>
    </row>
    <row r="831" spans="1:21" ht="30" x14ac:dyDescent="0.25">
      <c r="A831" s="102" t="s">
        <v>1922</v>
      </c>
      <c r="B831" s="96" t="s">
        <v>1923</v>
      </c>
      <c r="C831" s="96" t="s">
        <v>1895</v>
      </c>
      <c r="D831" s="104" t="s">
        <v>247</v>
      </c>
      <c r="E831" s="117" t="s">
        <v>81</v>
      </c>
      <c r="F831" s="96" t="s">
        <v>81</v>
      </c>
      <c r="G831" s="114">
        <v>1993</v>
      </c>
      <c r="H831" s="113">
        <v>1</v>
      </c>
      <c r="I831" s="117" t="s">
        <v>245</v>
      </c>
      <c r="J831" s="262"/>
      <c r="K831" s="270"/>
      <c r="L831" s="286"/>
      <c r="M831" s="133" t="s">
        <v>247</v>
      </c>
      <c r="N831" s="114">
        <v>1995</v>
      </c>
      <c r="O831" s="114">
        <v>1995</v>
      </c>
      <c r="P831" s="113">
        <v>0.75</v>
      </c>
      <c r="Q831" s="117" t="s">
        <v>245</v>
      </c>
      <c r="R831" s="96"/>
      <c r="S831" s="97"/>
      <c r="T831" s="103"/>
      <c r="U831" s="136" t="e">
        <f ca="1">_xlfn._xlws.FILTER(_xlfn._xlws.FILTER(Table15[],(Table15[System-Owned Portion]&amp;Table15[Was Material Ever Previously Lead?]&amp;Table15[Customer-Owned Portion])=(D831&amp;E831&amp;M831)),{0,0,0,1})</f>
        <v>#NAME?</v>
      </c>
    </row>
    <row r="832" spans="1:21" ht="30" x14ac:dyDescent="0.25">
      <c r="A832" s="102" t="s">
        <v>1924</v>
      </c>
      <c r="B832" s="96" t="s">
        <v>1925</v>
      </c>
      <c r="C832" s="96" t="s">
        <v>1895</v>
      </c>
      <c r="D832" s="104" t="s">
        <v>247</v>
      </c>
      <c r="E832" s="117" t="s">
        <v>81</v>
      </c>
      <c r="F832" s="96" t="s">
        <v>81</v>
      </c>
      <c r="G832" s="114">
        <v>1993</v>
      </c>
      <c r="H832" s="113">
        <v>0.75</v>
      </c>
      <c r="I832" s="117" t="s">
        <v>245</v>
      </c>
      <c r="J832" s="262"/>
      <c r="K832" s="270"/>
      <c r="L832" s="286"/>
      <c r="M832" s="133" t="s">
        <v>247</v>
      </c>
      <c r="N832" s="114">
        <v>1994</v>
      </c>
      <c r="O832" s="114">
        <v>1994</v>
      </c>
      <c r="P832" s="113">
        <v>0.75</v>
      </c>
      <c r="Q832" s="117" t="s">
        <v>245</v>
      </c>
      <c r="R832" s="96"/>
      <c r="S832" s="97"/>
      <c r="T832" s="103"/>
      <c r="U832" s="136" t="e">
        <f ca="1">_xlfn._xlws.FILTER(_xlfn._xlws.FILTER(Table15[],(Table15[System-Owned Portion]&amp;Table15[Was Material Ever Previously Lead?]&amp;Table15[Customer-Owned Portion])=(D832&amp;E832&amp;M832)),{0,0,0,1})</f>
        <v>#NAME?</v>
      </c>
    </row>
    <row r="833" spans="1:21" ht="30" x14ac:dyDescent="0.25">
      <c r="A833" s="102" t="s">
        <v>1926</v>
      </c>
      <c r="B833" s="96" t="s">
        <v>1927</v>
      </c>
      <c r="C833" s="96" t="s">
        <v>1895</v>
      </c>
      <c r="D833" s="104" t="s">
        <v>247</v>
      </c>
      <c r="E833" s="117" t="s">
        <v>81</v>
      </c>
      <c r="F833" s="96" t="s">
        <v>81</v>
      </c>
      <c r="G833" s="114">
        <v>1993</v>
      </c>
      <c r="H833" s="113">
        <v>0.75</v>
      </c>
      <c r="I833" s="117" t="s">
        <v>245</v>
      </c>
      <c r="J833" s="262"/>
      <c r="K833" s="270"/>
      <c r="L833" s="286"/>
      <c r="M833" s="133" t="s">
        <v>247</v>
      </c>
      <c r="N833" s="114">
        <v>1994</v>
      </c>
      <c r="O833" s="114">
        <v>1994</v>
      </c>
      <c r="P833" s="113">
        <v>0.75</v>
      </c>
      <c r="Q833" s="117" t="s">
        <v>245</v>
      </c>
      <c r="R833" s="96"/>
      <c r="S833" s="97"/>
      <c r="T833" s="103"/>
      <c r="U833" s="136" t="e">
        <f ca="1">_xlfn._xlws.FILTER(_xlfn._xlws.FILTER(Table15[],(Table15[System-Owned Portion]&amp;Table15[Was Material Ever Previously Lead?]&amp;Table15[Customer-Owned Portion])=(D833&amp;E833&amp;M833)),{0,0,0,1})</f>
        <v>#NAME?</v>
      </c>
    </row>
    <row r="834" spans="1:21" ht="30" x14ac:dyDescent="0.25">
      <c r="A834" s="102" t="s">
        <v>1928</v>
      </c>
      <c r="B834" s="96" t="s">
        <v>1929</v>
      </c>
      <c r="C834" s="96" t="s">
        <v>1895</v>
      </c>
      <c r="D834" s="104" t="s">
        <v>247</v>
      </c>
      <c r="E834" s="117" t="s">
        <v>81</v>
      </c>
      <c r="F834" s="96" t="s">
        <v>81</v>
      </c>
      <c r="G834" s="114">
        <v>1993</v>
      </c>
      <c r="H834" s="113">
        <v>0.75</v>
      </c>
      <c r="I834" s="117" t="s">
        <v>245</v>
      </c>
      <c r="J834" s="262"/>
      <c r="K834" s="270"/>
      <c r="L834" s="286"/>
      <c r="M834" s="133" t="s">
        <v>247</v>
      </c>
      <c r="N834" s="114">
        <v>1994</v>
      </c>
      <c r="O834" s="114">
        <v>1994</v>
      </c>
      <c r="P834" s="113">
        <v>0.75</v>
      </c>
      <c r="Q834" s="117" t="s">
        <v>245</v>
      </c>
      <c r="R834" s="96"/>
      <c r="S834" s="97"/>
      <c r="T834" s="103"/>
      <c r="U834" s="136" t="e">
        <f ca="1">_xlfn._xlws.FILTER(_xlfn._xlws.FILTER(Table15[],(Table15[System-Owned Portion]&amp;Table15[Was Material Ever Previously Lead?]&amp;Table15[Customer-Owned Portion])=(D834&amp;E834&amp;M834)),{0,0,0,1})</f>
        <v>#NAME?</v>
      </c>
    </row>
    <row r="835" spans="1:21" ht="30" x14ac:dyDescent="0.25">
      <c r="A835" s="102" t="s">
        <v>1930</v>
      </c>
      <c r="B835" s="96" t="s">
        <v>1931</v>
      </c>
      <c r="C835" s="96" t="s">
        <v>1895</v>
      </c>
      <c r="D835" s="104" t="s">
        <v>247</v>
      </c>
      <c r="E835" s="117" t="s">
        <v>81</v>
      </c>
      <c r="F835" s="96" t="s">
        <v>81</v>
      </c>
      <c r="G835" s="114">
        <v>1993</v>
      </c>
      <c r="H835" s="113">
        <v>1</v>
      </c>
      <c r="I835" s="117" t="s">
        <v>245</v>
      </c>
      <c r="J835" s="262"/>
      <c r="K835" s="270"/>
      <c r="L835" s="286"/>
      <c r="M835" s="133" t="s">
        <v>247</v>
      </c>
      <c r="N835" s="114">
        <v>1994</v>
      </c>
      <c r="O835" s="114">
        <v>1994</v>
      </c>
      <c r="P835" s="113">
        <v>0.75</v>
      </c>
      <c r="Q835" s="117" t="s">
        <v>245</v>
      </c>
      <c r="R835" s="96"/>
      <c r="S835" s="97"/>
      <c r="T835" s="103"/>
      <c r="U835" s="136" t="e">
        <f ca="1">_xlfn._xlws.FILTER(_xlfn._xlws.FILTER(Table15[],(Table15[System-Owned Portion]&amp;Table15[Was Material Ever Previously Lead?]&amp;Table15[Customer-Owned Portion])=(D835&amp;E835&amp;M835)),{0,0,0,1})</f>
        <v>#NAME?</v>
      </c>
    </row>
    <row r="836" spans="1:21" ht="30" x14ac:dyDescent="0.25">
      <c r="A836" s="102" t="s">
        <v>1932</v>
      </c>
      <c r="B836" s="96" t="s">
        <v>1933</v>
      </c>
      <c r="C836" s="96" t="s">
        <v>1895</v>
      </c>
      <c r="D836" s="104" t="s">
        <v>247</v>
      </c>
      <c r="E836" s="117" t="s">
        <v>81</v>
      </c>
      <c r="F836" s="96" t="s">
        <v>81</v>
      </c>
      <c r="G836" s="114">
        <v>1993</v>
      </c>
      <c r="H836" s="113">
        <v>1</v>
      </c>
      <c r="I836" s="117" t="s">
        <v>245</v>
      </c>
      <c r="J836" s="262"/>
      <c r="K836" s="270"/>
      <c r="L836" s="286"/>
      <c r="M836" s="133" t="s">
        <v>247</v>
      </c>
      <c r="N836" s="114">
        <v>1995</v>
      </c>
      <c r="O836" s="114">
        <v>1995</v>
      </c>
      <c r="P836" s="113">
        <v>0.75</v>
      </c>
      <c r="Q836" s="117" t="s">
        <v>245</v>
      </c>
      <c r="R836" s="96"/>
      <c r="S836" s="97"/>
      <c r="T836" s="103"/>
      <c r="U836" s="136" t="e">
        <f ca="1">_xlfn._xlws.FILTER(_xlfn._xlws.FILTER(Table15[],(Table15[System-Owned Portion]&amp;Table15[Was Material Ever Previously Lead?]&amp;Table15[Customer-Owned Portion])=(D836&amp;E836&amp;M836)),{0,0,0,1})</f>
        <v>#NAME?</v>
      </c>
    </row>
    <row r="837" spans="1:21" ht="30" x14ac:dyDescent="0.25">
      <c r="A837" s="102" t="s">
        <v>1934</v>
      </c>
      <c r="B837" s="96" t="s">
        <v>1935</v>
      </c>
      <c r="C837" s="96" t="s">
        <v>1895</v>
      </c>
      <c r="D837" s="104" t="s">
        <v>247</v>
      </c>
      <c r="E837" s="117" t="s">
        <v>81</v>
      </c>
      <c r="F837" s="96" t="s">
        <v>81</v>
      </c>
      <c r="G837" s="114">
        <v>1993</v>
      </c>
      <c r="H837" s="113">
        <v>1</v>
      </c>
      <c r="I837" s="117" t="s">
        <v>245</v>
      </c>
      <c r="J837" s="262"/>
      <c r="K837" s="270"/>
      <c r="L837" s="286"/>
      <c r="M837" s="133" t="s">
        <v>247</v>
      </c>
      <c r="N837" s="114">
        <v>1995</v>
      </c>
      <c r="O837" s="114">
        <v>1995</v>
      </c>
      <c r="P837" s="113">
        <v>0.75</v>
      </c>
      <c r="Q837" s="117" t="s">
        <v>245</v>
      </c>
      <c r="R837" s="96"/>
      <c r="S837" s="97"/>
      <c r="T837" s="103"/>
      <c r="U837" s="136" t="e">
        <f ca="1">_xlfn._xlws.FILTER(_xlfn._xlws.FILTER(Table15[],(Table15[System-Owned Portion]&amp;Table15[Was Material Ever Previously Lead?]&amp;Table15[Customer-Owned Portion])=(D837&amp;E837&amp;M837)),{0,0,0,1})</f>
        <v>#NAME?</v>
      </c>
    </row>
    <row r="838" spans="1:21" ht="30" x14ac:dyDescent="0.25">
      <c r="A838" s="102" t="s">
        <v>1936</v>
      </c>
      <c r="B838" s="96" t="s">
        <v>1937</v>
      </c>
      <c r="C838" s="96" t="s">
        <v>1938</v>
      </c>
      <c r="D838" s="104" t="s">
        <v>247</v>
      </c>
      <c r="E838" s="117" t="s">
        <v>81</v>
      </c>
      <c r="F838" s="96" t="s">
        <v>81</v>
      </c>
      <c r="G838" s="114">
        <v>1993</v>
      </c>
      <c r="H838" s="113">
        <v>0.75</v>
      </c>
      <c r="I838" s="117" t="s">
        <v>245</v>
      </c>
      <c r="J838" s="262"/>
      <c r="K838" s="270"/>
      <c r="L838" s="286"/>
      <c r="M838" s="133" t="s">
        <v>247</v>
      </c>
      <c r="N838" s="114">
        <v>1994</v>
      </c>
      <c r="O838" s="114">
        <v>1994</v>
      </c>
      <c r="P838" s="113">
        <v>0.75</v>
      </c>
      <c r="Q838" s="117" t="s">
        <v>245</v>
      </c>
      <c r="R838" s="96"/>
      <c r="S838" s="97"/>
      <c r="T838" s="103"/>
      <c r="U838" s="136" t="e">
        <f ca="1">_xlfn._xlws.FILTER(_xlfn._xlws.FILTER(Table15[],(Table15[System-Owned Portion]&amp;Table15[Was Material Ever Previously Lead?]&amp;Table15[Customer-Owned Portion])=(D838&amp;E838&amp;M838)),{0,0,0,1})</f>
        <v>#NAME?</v>
      </c>
    </row>
    <row r="839" spans="1:21" ht="30" x14ac:dyDescent="0.25">
      <c r="A839" s="102" t="s">
        <v>1939</v>
      </c>
      <c r="B839" s="96" t="s">
        <v>1940</v>
      </c>
      <c r="C839" s="96" t="s">
        <v>1938</v>
      </c>
      <c r="D839" s="104" t="s">
        <v>247</v>
      </c>
      <c r="E839" s="117" t="s">
        <v>81</v>
      </c>
      <c r="F839" s="96" t="s">
        <v>81</v>
      </c>
      <c r="G839" s="114">
        <v>1993</v>
      </c>
      <c r="H839" s="113">
        <v>1</v>
      </c>
      <c r="I839" s="117" t="s">
        <v>245</v>
      </c>
      <c r="J839" s="262"/>
      <c r="K839" s="270"/>
      <c r="L839" s="286"/>
      <c r="M839" s="133" t="s">
        <v>247</v>
      </c>
      <c r="N839" s="114">
        <v>1994</v>
      </c>
      <c r="O839" s="114">
        <v>1994</v>
      </c>
      <c r="P839" s="113">
        <v>0.75</v>
      </c>
      <c r="Q839" s="117" t="s">
        <v>245</v>
      </c>
      <c r="R839" s="96"/>
      <c r="S839" s="97"/>
      <c r="T839" s="103"/>
      <c r="U839" s="136" t="e">
        <f ca="1">_xlfn._xlws.FILTER(_xlfn._xlws.FILTER(Table15[],(Table15[System-Owned Portion]&amp;Table15[Was Material Ever Previously Lead?]&amp;Table15[Customer-Owned Portion])=(D839&amp;E839&amp;M839)),{0,0,0,1})</f>
        <v>#NAME?</v>
      </c>
    </row>
    <row r="840" spans="1:21" ht="30" x14ac:dyDescent="0.25">
      <c r="A840" s="102" t="s">
        <v>1941</v>
      </c>
      <c r="B840" s="96" t="s">
        <v>1942</v>
      </c>
      <c r="C840" s="96" t="s">
        <v>1938</v>
      </c>
      <c r="D840" s="104" t="s">
        <v>247</v>
      </c>
      <c r="E840" s="117" t="s">
        <v>81</v>
      </c>
      <c r="F840" s="96" t="s">
        <v>81</v>
      </c>
      <c r="G840" s="114">
        <v>1993</v>
      </c>
      <c r="H840" s="113">
        <v>0.75</v>
      </c>
      <c r="I840" s="117" t="s">
        <v>245</v>
      </c>
      <c r="J840" s="262"/>
      <c r="K840" s="270"/>
      <c r="L840" s="286"/>
      <c r="M840" s="133" t="s">
        <v>247</v>
      </c>
      <c r="N840" s="114">
        <v>1993</v>
      </c>
      <c r="O840" s="114">
        <v>1993</v>
      </c>
      <c r="P840" s="113">
        <v>0.75</v>
      </c>
      <c r="Q840" s="117" t="s">
        <v>245</v>
      </c>
      <c r="R840" s="96"/>
      <c r="S840" s="97"/>
      <c r="T840" s="103"/>
      <c r="U840" s="136" t="e">
        <f ca="1">_xlfn._xlws.FILTER(_xlfn._xlws.FILTER(Table15[],(Table15[System-Owned Portion]&amp;Table15[Was Material Ever Previously Lead?]&amp;Table15[Customer-Owned Portion])=(D840&amp;E840&amp;M840)),{0,0,0,1})</f>
        <v>#NAME?</v>
      </c>
    </row>
    <row r="841" spans="1:21" ht="30" x14ac:dyDescent="0.25">
      <c r="A841" s="102" t="s">
        <v>1943</v>
      </c>
      <c r="B841" s="96" t="s">
        <v>1944</v>
      </c>
      <c r="C841" s="96" t="s">
        <v>1938</v>
      </c>
      <c r="D841" s="104" t="s">
        <v>247</v>
      </c>
      <c r="E841" s="117" t="s">
        <v>81</v>
      </c>
      <c r="F841" s="96" t="s">
        <v>81</v>
      </c>
      <c r="G841" s="114">
        <v>1993</v>
      </c>
      <c r="H841" s="113">
        <v>0.75</v>
      </c>
      <c r="I841" s="117" t="s">
        <v>245</v>
      </c>
      <c r="J841" s="262"/>
      <c r="K841" s="270"/>
      <c r="L841" s="286"/>
      <c r="M841" s="133" t="s">
        <v>247</v>
      </c>
      <c r="N841" s="114">
        <v>1993</v>
      </c>
      <c r="O841" s="114">
        <v>1993</v>
      </c>
      <c r="P841" s="113">
        <v>0.75</v>
      </c>
      <c r="Q841" s="117" t="s">
        <v>245</v>
      </c>
      <c r="R841" s="96"/>
      <c r="S841" s="97"/>
      <c r="T841" s="103"/>
      <c r="U841" s="136" t="e">
        <f ca="1">_xlfn._xlws.FILTER(_xlfn._xlws.FILTER(Table15[],(Table15[System-Owned Portion]&amp;Table15[Was Material Ever Previously Lead?]&amp;Table15[Customer-Owned Portion])=(D841&amp;E841&amp;M841)),{0,0,0,1})</f>
        <v>#NAME?</v>
      </c>
    </row>
    <row r="842" spans="1:21" ht="30" x14ac:dyDescent="0.25">
      <c r="A842" s="102" t="s">
        <v>1945</v>
      </c>
      <c r="B842" s="96" t="s">
        <v>1946</v>
      </c>
      <c r="C842" s="96" t="s">
        <v>1938</v>
      </c>
      <c r="D842" s="104" t="s">
        <v>247</v>
      </c>
      <c r="E842" s="117" t="s">
        <v>81</v>
      </c>
      <c r="F842" s="96" t="s">
        <v>81</v>
      </c>
      <c r="G842" s="114">
        <v>1993</v>
      </c>
      <c r="H842" s="113">
        <v>0.75</v>
      </c>
      <c r="I842" s="117" t="s">
        <v>245</v>
      </c>
      <c r="J842" s="262"/>
      <c r="K842" s="270"/>
      <c r="L842" s="286"/>
      <c r="M842" s="133" t="s">
        <v>247</v>
      </c>
      <c r="N842" s="114">
        <v>1993</v>
      </c>
      <c r="O842" s="114">
        <v>1993</v>
      </c>
      <c r="P842" s="113">
        <v>0.75</v>
      </c>
      <c r="Q842" s="117" t="s">
        <v>245</v>
      </c>
      <c r="R842" s="96"/>
      <c r="S842" s="97"/>
      <c r="T842" s="103"/>
      <c r="U842" s="136" t="e">
        <f ca="1">_xlfn._xlws.FILTER(_xlfn._xlws.FILTER(Table15[],(Table15[System-Owned Portion]&amp;Table15[Was Material Ever Previously Lead?]&amp;Table15[Customer-Owned Portion])=(D842&amp;E842&amp;M842)),{0,0,0,1})</f>
        <v>#NAME?</v>
      </c>
    </row>
    <row r="843" spans="1:21" ht="30" x14ac:dyDescent="0.25">
      <c r="A843" s="102" t="s">
        <v>1947</v>
      </c>
      <c r="B843" s="96" t="s">
        <v>1948</v>
      </c>
      <c r="C843" s="96" t="s">
        <v>1938</v>
      </c>
      <c r="D843" s="104" t="s">
        <v>247</v>
      </c>
      <c r="E843" s="117" t="s">
        <v>81</v>
      </c>
      <c r="F843" s="96" t="s">
        <v>81</v>
      </c>
      <c r="G843" s="114">
        <v>1993</v>
      </c>
      <c r="H843" s="113">
        <v>0.75</v>
      </c>
      <c r="I843" s="117" t="s">
        <v>245</v>
      </c>
      <c r="J843" s="262"/>
      <c r="K843" s="270"/>
      <c r="L843" s="286"/>
      <c r="M843" s="133" t="s">
        <v>247</v>
      </c>
      <c r="N843" s="114">
        <v>1993</v>
      </c>
      <c r="O843" s="114">
        <v>1993</v>
      </c>
      <c r="P843" s="113">
        <v>0.75</v>
      </c>
      <c r="Q843" s="117" t="s">
        <v>245</v>
      </c>
      <c r="R843" s="96"/>
      <c r="S843" s="97"/>
      <c r="T843" s="103"/>
      <c r="U843" s="136" t="e">
        <f ca="1">_xlfn._xlws.FILTER(_xlfn._xlws.FILTER(Table15[],(Table15[System-Owned Portion]&amp;Table15[Was Material Ever Previously Lead?]&amp;Table15[Customer-Owned Portion])=(D843&amp;E843&amp;M843)),{0,0,0,1})</f>
        <v>#NAME?</v>
      </c>
    </row>
    <row r="844" spans="1:21" ht="30" x14ac:dyDescent="0.25">
      <c r="A844" s="102" t="s">
        <v>1949</v>
      </c>
      <c r="B844" s="96" t="s">
        <v>1950</v>
      </c>
      <c r="C844" s="96" t="s">
        <v>1938</v>
      </c>
      <c r="D844" s="104" t="s">
        <v>247</v>
      </c>
      <c r="E844" s="117" t="s">
        <v>81</v>
      </c>
      <c r="F844" s="96" t="s">
        <v>81</v>
      </c>
      <c r="G844" s="114">
        <v>1993</v>
      </c>
      <c r="H844" s="113">
        <v>1</v>
      </c>
      <c r="I844" s="117" t="s">
        <v>245</v>
      </c>
      <c r="J844" s="262"/>
      <c r="K844" s="270"/>
      <c r="L844" s="286"/>
      <c r="M844" s="133" t="s">
        <v>247</v>
      </c>
      <c r="N844" s="114">
        <v>1994</v>
      </c>
      <c r="O844" s="114">
        <v>1994</v>
      </c>
      <c r="P844" s="113">
        <v>0.75</v>
      </c>
      <c r="Q844" s="117" t="s">
        <v>245</v>
      </c>
      <c r="R844" s="96"/>
      <c r="S844" s="97"/>
      <c r="T844" s="103"/>
      <c r="U844" s="136" t="e">
        <f ca="1">_xlfn._xlws.FILTER(_xlfn._xlws.FILTER(Table15[],(Table15[System-Owned Portion]&amp;Table15[Was Material Ever Previously Lead?]&amp;Table15[Customer-Owned Portion])=(D844&amp;E844&amp;M844)),{0,0,0,1})</f>
        <v>#NAME?</v>
      </c>
    </row>
    <row r="845" spans="1:21" ht="30" x14ac:dyDescent="0.25">
      <c r="A845" s="102" t="s">
        <v>1951</v>
      </c>
      <c r="B845" s="96" t="s">
        <v>1952</v>
      </c>
      <c r="C845" s="96" t="s">
        <v>1938</v>
      </c>
      <c r="D845" s="104" t="s">
        <v>247</v>
      </c>
      <c r="E845" s="117" t="s">
        <v>81</v>
      </c>
      <c r="F845" s="96" t="s">
        <v>81</v>
      </c>
      <c r="G845" s="114">
        <v>1993</v>
      </c>
      <c r="H845" s="113">
        <v>1</v>
      </c>
      <c r="I845" s="117" t="s">
        <v>245</v>
      </c>
      <c r="J845" s="262"/>
      <c r="K845" s="270"/>
      <c r="L845" s="286"/>
      <c r="M845" s="133" t="s">
        <v>247</v>
      </c>
      <c r="N845" s="114">
        <v>1992</v>
      </c>
      <c r="O845" s="114">
        <v>1992</v>
      </c>
      <c r="P845" s="113">
        <v>0.75</v>
      </c>
      <c r="Q845" s="117" t="s">
        <v>245</v>
      </c>
      <c r="R845" s="96"/>
      <c r="S845" s="97"/>
      <c r="T845" s="103"/>
      <c r="U845" s="136" t="e">
        <f ca="1">_xlfn._xlws.FILTER(_xlfn._xlws.FILTER(Table15[],(Table15[System-Owned Portion]&amp;Table15[Was Material Ever Previously Lead?]&amp;Table15[Customer-Owned Portion])=(D845&amp;E845&amp;M845)),{0,0,0,1})</f>
        <v>#NAME?</v>
      </c>
    </row>
    <row r="846" spans="1:21" ht="30" x14ac:dyDescent="0.25">
      <c r="A846" s="102" t="s">
        <v>1953</v>
      </c>
      <c r="B846" s="96" t="s">
        <v>1954</v>
      </c>
      <c r="C846" s="96" t="s">
        <v>1938</v>
      </c>
      <c r="D846" s="104" t="s">
        <v>247</v>
      </c>
      <c r="E846" s="117" t="s">
        <v>81</v>
      </c>
      <c r="F846" s="96" t="s">
        <v>81</v>
      </c>
      <c r="G846" s="114">
        <v>1993</v>
      </c>
      <c r="H846" s="113">
        <v>1</v>
      </c>
      <c r="I846" s="117" t="s">
        <v>245</v>
      </c>
      <c r="J846" s="262"/>
      <c r="K846" s="270"/>
      <c r="L846" s="286"/>
      <c r="M846" s="133" t="s">
        <v>247</v>
      </c>
      <c r="N846" s="114">
        <v>1993</v>
      </c>
      <c r="O846" s="114">
        <v>1993</v>
      </c>
      <c r="P846" s="113">
        <v>0.75</v>
      </c>
      <c r="Q846" s="117" t="s">
        <v>245</v>
      </c>
      <c r="R846" s="96"/>
      <c r="S846" s="97"/>
      <c r="T846" s="103"/>
      <c r="U846" s="136" t="e">
        <f ca="1">_xlfn._xlws.FILTER(_xlfn._xlws.FILTER(Table15[],(Table15[System-Owned Portion]&amp;Table15[Was Material Ever Previously Lead?]&amp;Table15[Customer-Owned Portion])=(D846&amp;E846&amp;M846)),{0,0,0,1})</f>
        <v>#NAME?</v>
      </c>
    </row>
    <row r="847" spans="1:21" ht="30" x14ac:dyDescent="0.25">
      <c r="A847" s="102" t="s">
        <v>1955</v>
      </c>
      <c r="B847" s="96" t="s">
        <v>1956</v>
      </c>
      <c r="C847" s="96" t="s">
        <v>1957</v>
      </c>
      <c r="D847" s="104" t="s">
        <v>247</v>
      </c>
      <c r="E847" s="117" t="s">
        <v>81</v>
      </c>
      <c r="F847" s="96" t="s">
        <v>81</v>
      </c>
      <c r="G847" s="114">
        <v>1990</v>
      </c>
      <c r="H847" s="113">
        <v>1</v>
      </c>
      <c r="I847" s="117" t="s">
        <v>245</v>
      </c>
      <c r="J847" s="262"/>
      <c r="K847" s="270"/>
      <c r="L847" s="286"/>
      <c r="M847" s="133" t="s">
        <v>247</v>
      </c>
      <c r="N847" s="114">
        <v>1991</v>
      </c>
      <c r="O847" s="114">
        <v>1991</v>
      </c>
      <c r="P847" s="113">
        <v>0.75</v>
      </c>
      <c r="Q847" s="117" t="s">
        <v>245</v>
      </c>
      <c r="R847" s="96"/>
      <c r="S847" s="97"/>
      <c r="T847" s="103"/>
      <c r="U847" s="136" t="e">
        <f ca="1">_xlfn._xlws.FILTER(_xlfn._xlws.FILTER(Table15[],(Table15[System-Owned Portion]&amp;Table15[Was Material Ever Previously Lead?]&amp;Table15[Customer-Owned Portion])=(D847&amp;E847&amp;M847)),{0,0,0,1})</f>
        <v>#NAME?</v>
      </c>
    </row>
    <row r="848" spans="1:21" ht="30" x14ac:dyDescent="0.25">
      <c r="A848" s="102" t="s">
        <v>1958</v>
      </c>
      <c r="B848" s="96" t="s">
        <v>1959</v>
      </c>
      <c r="C848" s="96" t="s">
        <v>1957</v>
      </c>
      <c r="D848" s="104" t="s">
        <v>247</v>
      </c>
      <c r="E848" s="117" t="s">
        <v>81</v>
      </c>
      <c r="F848" s="96" t="s">
        <v>81</v>
      </c>
      <c r="G848" s="114">
        <v>1990</v>
      </c>
      <c r="H848" s="113">
        <v>1</v>
      </c>
      <c r="I848" s="117" t="s">
        <v>245</v>
      </c>
      <c r="J848" s="262"/>
      <c r="K848" s="270"/>
      <c r="L848" s="286"/>
      <c r="M848" s="133" t="s">
        <v>247</v>
      </c>
      <c r="N848" s="114">
        <v>1991</v>
      </c>
      <c r="O848" s="114">
        <v>1991</v>
      </c>
      <c r="P848" s="113">
        <v>0.75</v>
      </c>
      <c r="Q848" s="117" t="s">
        <v>245</v>
      </c>
      <c r="R848" s="96"/>
      <c r="S848" s="97"/>
      <c r="T848" s="103"/>
      <c r="U848" s="136" t="e">
        <f ca="1">_xlfn._xlws.FILTER(_xlfn._xlws.FILTER(Table15[],(Table15[System-Owned Portion]&amp;Table15[Was Material Ever Previously Lead?]&amp;Table15[Customer-Owned Portion])=(D848&amp;E848&amp;M848)),{0,0,0,1})</f>
        <v>#NAME?</v>
      </c>
    </row>
    <row r="849" spans="1:21" ht="30" x14ac:dyDescent="0.25">
      <c r="A849" s="102" t="s">
        <v>1960</v>
      </c>
      <c r="B849" s="96" t="s">
        <v>1961</v>
      </c>
      <c r="C849" s="96" t="s">
        <v>1957</v>
      </c>
      <c r="D849" s="104" t="s">
        <v>247</v>
      </c>
      <c r="E849" s="117" t="s">
        <v>81</v>
      </c>
      <c r="F849" s="96" t="s">
        <v>81</v>
      </c>
      <c r="G849" s="114">
        <v>1990</v>
      </c>
      <c r="H849" s="113">
        <v>1</v>
      </c>
      <c r="I849" s="117" t="s">
        <v>245</v>
      </c>
      <c r="J849" s="262"/>
      <c r="K849" s="270"/>
      <c r="L849" s="286"/>
      <c r="M849" s="133" t="s">
        <v>247</v>
      </c>
      <c r="N849" s="114">
        <v>1991</v>
      </c>
      <c r="O849" s="114">
        <v>1991</v>
      </c>
      <c r="P849" s="113">
        <v>0.75</v>
      </c>
      <c r="Q849" s="117" t="s">
        <v>245</v>
      </c>
      <c r="R849" s="96"/>
      <c r="S849" s="97"/>
      <c r="T849" s="103"/>
      <c r="U849" s="136" t="e">
        <f ca="1">_xlfn._xlws.FILTER(_xlfn._xlws.FILTER(Table15[],(Table15[System-Owned Portion]&amp;Table15[Was Material Ever Previously Lead?]&amp;Table15[Customer-Owned Portion])=(D849&amp;E849&amp;M849)),{0,0,0,1})</f>
        <v>#NAME?</v>
      </c>
    </row>
    <row r="850" spans="1:21" ht="30" x14ac:dyDescent="0.25">
      <c r="A850" s="102" t="s">
        <v>1962</v>
      </c>
      <c r="B850" s="96" t="s">
        <v>1963</v>
      </c>
      <c r="C850" s="96" t="s">
        <v>1957</v>
      </c>
      <c r="D850" s="104" t="s">
        <v>247</v>
      </c>
      <c r="E850" s="117" t="s">
        <v>81</v>
      </c>
      <c r="F850" s="96" t="s">
        <v>81</v>
      </c>
      <c r="G850" s="114">
        <v>1990</v>
      </c>
      <c r="H850" s="113">
        <v>1</v>
      </c>
      <c r="I850" s="117" t="s">
        <v>245</v>
      </c>
      <c r="J850" s="262"/>
      <c r="K850" s="270"/>
      <c r="L850" s="286"/>
      <c r="M850" s="133" t="s">
        <v>247</v>
      </c>
      <c r="N850" s="114">
        <v>1991</v>
      </c>
      <c r="O850" s="114">
        <v>1991</v>
      </c>
      <c r="P850" s="113">
        <v>0.75</v>
      </c>
      <c r="Q850" s="117" t="s">
        <v>245</v>
      </c>
      <c r="R850" s="96"/>
      <c r="S850" s="97"/>
      <c r="T850" s="103"/>
      <c r="U850" s="136" t="e">
        <f ca="1">_xlfn._xlws.FILTER(_xlfn._xlws.FILTER(Table15[],(Table15[System-Owned Portion]&amp;Table15[Was Material Ever Previously Lead?]&amp;Table15[Customer-Owned Portion])=(D850&amp;E850&amp;M850)),{0,0,0,1})</f>
        <v>#NAME?</v>
      </c>
    </row>
    <row r="851" spans="1:21" ht="30" x14ac:dyDescent="0.25">
      <c r="A851" s="102" t="s">
        <v>1964</v>
      </c>
      <c r="B851" s="96" t="s">
        <v>1965</v>
      </c>
      <c r="C851" s="96" t="s">
        <v>1957</v>
      </c>
      <c r="D851" s="104" t="s">
        <v>247</v>
      </c>
      <c r="E851" s="117" t="s">
        <v>81</v>
      </c>
      <c r="F851" s="96" t="s">
        <v>81</v>
      </c>
      <c r="G851" s="114">
        <v>1990</v>
      </c>
      <c r="H851" s="113">
        <v>1</v>
      </c>
      <c r="I851" s="117" t="s">
        <v>245</v>
      </c>
      <c r="J851" s="262"/>
      <c r="K851" s="270"/>
      <c r="L851" s="286"/>
      <c r="M851" s="133" t="s">
        <v>247</v>
      </c>
      <c r="N851" s="114">
        <v>1991</v>
      </c>
      <c r="O851" s="114">
        <v>1991</v>
      </c>
      <c r="P851" s="113">
        <v>0.75</v>
      </c>
      <c r="Q851" s="117" t="s">
        <v>245</v>
      </c>
      <c r="R851" s="96"/>
      <c r="S851" s="97"/>
      <c r="T851" s="103"/>
      <c r="U851" s="136" t="e">
        <f ca="1">_xlfn._xlws.FILTER(_xlfn._xlws.FILTER(Table15[],(Table15[System-Owned Portion]&amp;Table15[Was Material Ever Previously Lead?]&amp;Table15[Customer-Owned Portion])=(D851&amp;E851&amp;M851)),{0,0,0,1})</f>
        <v>#NAME?</v>
      </c>
    </row>
    <row r="852" spans="1:21" ht="30" x14ac:dyDescent="0.25">
      <c r="A852" s="102" t="s">
        <v>1966</v>
      </c>
      <c r="B852" s="96" t="s">
        <v>1967</v>
      </c>
      <c r="C852" s="96" t="s">
        <v>1957</v>
      </c>
      <c r="D852" s="104" t="s">
        <v>247</v>
      </c>
      <c r="E852" s="117" t="s">
        <v>81</v>
      </c>
      <c r="F852" s="96" t="s">
        <v>81</v>
      </c>
      <c r="G852" s="114">
        <v>1990</v>
      </c>
      <c r="H852" s="113">
        <v>1</v>
      </c>
      <c r="I852" s="117" t="s">
        <v>245</v>
      </c>
      <c r="J852" s="262"/>
      <c r="K852" s="270"/>
      <c r="L852" s="286"/>
      <c r="M852" s="133" t="s">
        <v>247</v>
      </c>
      <c r="N852" s="114">
        <v>1991</v>
      </c>
      <c r="O852" s="114">
        <v>1991</v>
      </c>
      <c r="P852" s="113">
        <v>0.75</v>
      </c>
      <c r="Q852" s="117" t="s">
        <v>245</v>
      </c>
      <c r="R852" s="96"/>
      <c r="S852" s="97"/>
      <c r="T852" s="103"/>
      <c r="U852" s="136" t="e">
        <f ca="1">_xlfn._xlws.FILTER(_xlfn._xlws.FILTER(Table15[],(Table15[System-Owned Portion]&amp;Table15[Was Material Ever Previously Lead?]&amp;Table15[Customer-Owned Portion])=(D852&amp;E852&amp;M852)),{0,0,0,1})</f>
        <v>#NAME?</v>
      </c>
    </row>
    <row r="853" spans="1:21" ht="30" x14ac:dyDescent="0.25">
      <c r="A853" s="102" t="s">
        <v>1968</v>
      </c>
      <c r="B853" s="96" t="s">
        <v>1969</v>
      </c>
      <c r="C853" s="96" t="s">
        <v>1957</v>
      </c>
      <c r="D853" s="104" t="s">
        <v>247</v>
      </c>
      <c r="E853" s="117" t="s">
        <v>81</v>
      </c>
      <c r="F853" s="96" t="s">
        <v>81</v>
      </c>
      <c r="G853" s="114">
        <v>1990</v>
      </c>
      <c r="H853" s="113">
        <v>1</v>
      </c>
      <c r="I853" s="117" t="s">
        <v>245</v>
      </c>
      <c r="J853" s="262"/>
      <c r="K853" s="270"/>
      <c r="L853" s="286"/>
      <c r="M853" s="133" t="s">
        <v>247</v>
      </c>
      <c r="N853" s="114">
        <v>1991</v>
      </c>
      <c r="O853" s="114">
        <v>1991</v>
      </c>
      <c r="P853" s="113">
        <v>0.75</v>
      </c>
      <c r="Q853" s="117" t="s">
        <v>245</v>
      </c>
      <c r="R853" s="96"/>
      <c r="S853" s="97"/>
      <c r="T853" s="103"/>
      <c r="U853" s="136" t="e">
        <f ca="1">_xlfn._xlws.FILTER(_xlfn._xlws.FILTER(Table15[],(Table15[System-Owned Portion]&amp;Table15[Was Material Ever Previously Lead?]&amp;Table15[Customer-Owned Portion])=(D853&amp;E853&amp;M853)),{0,0,0,1})</f>
        <v>#NAME?</v>
      </c>
    </row>
    <row r="854" spans="1:21" ht="30" x14ac:dyDescent="0.25">
      <c r="A854" s="102" t="s">
        <v>1970</v>
      </c>
      <c r="B854" s="96" t="s">
        <v>1971</v>
      </c>
      <c r="C854" s="96" t="s">
        <v>1957</v>
      </c>
      <c r="D854" s="104" t="s">
        <v>247</v>
      </c>
      <c r="E854" s="117" t="s">
        <v>81</v>
      </c>
      <c r="F854" s="96" t="s">
        <v>81</v>
      </c>
      <c r="G854" s="114">
        <v>1990</v>
      </c>
      <c r="H854" s="113">
        <v>1</v>
      </c>
      <c r="I854" s="117" t="s">
        <v>245</v>
      </c>
      <c r="J854" s="262"/>
      <c r="K854" s="270"/>
      <c r="L854" s="286"/>
      <c r="M854" s="133" t="s">
        <v>247</v>
      </c>
      <c r="N854" s="114">
        <v>1991</v>
      </c>
      <c r="O854" s="114">
        <v>1991</v>
      </c>
      <c r="P854" s="113">
        <v>0.75</v>
      </c>
      <c r="Q854" s="117" t="s">
        <v>245</v>
      </c>
      <c r="R854" s="96"/>
      <c r="S854" s="97"/>
      <c r="T854" s="103"/>
      <c r="U854" s="136" t="e">
        <f ca="1">_xlfn._xlws.FILTER(_xlfn._xlws.FILTER(Table15[],(Table15[System-Owned Portion]&amp;Table15[Was Material Ever Previously Lead?]&amp;Table15[Customer-Owned Portion])=(D854&amp;E854&amp;M854)),{0,0,0,1})</f>
        <v>#NAME?</v>
      </c>
    </row>
    <row r="855" spans="1:21" ht="30" x14ac:dyDescent="0.25">
      <c r="A855" s="102" t="s">
        <v>1972</v>
      </c>
      <c r="B855" s="96" t="s">
        <v>1973</v>
      </c>
      <c r="C855" s="96" t="s">
        <v>1957</v>
      </c>
      <c r="D855" s="104" t="s">
        <v>247</v>
      </c>
      <c r="E855" s="117" t="s">
        <v>81</v>
      </c>
      <c r="F855" s="96" t="s">
        <v>81</v>
      </c>
      <c r="G855" s="114">
        <v>1990</v>
      </c>
      <c r="H855" s="113">
        <v>1</v>
      </c>
      <c r="I855" s="117" t="s">
        <v>245</v>
      </c>
      <c r="J855" s="262"/>
      <c r="K855" s="270"/>
      <c r="L855" s="286"/>
      <c r="M855" s="133" t="s">
        <v>247</v>
      </c>
      <c r="N855" s="114">
        <v>1991</v>
      </c>
      <c r="O855" s="114">
        <v>1991</v>
      </c>
      <c r="P855" s="113">
        <v>0.75</v>
      </c>
      <c r="Q855" s="117" t="s">
        <v>245</v>
      </c>
      <c r="R855" s="96"/>
      <c r="S855" s="97"/>
      <c r="T855" s="103"/>
      <c r="U855" s="136" t="e">
        <f ca="1">_xlfn._xlws.FILTER(_xlfn._xlws.FILTER(Table15[],(Table15[System-Owned Portion]&amp;Table15[Was Material Ever Previously Lead?]&amp;Table15[Customer-Owned Portion])=(D855&amp;E855&amp;M855)),{0,0,0,1})</f>
        <v>#NAME?</v>
      </c>
    </row>
    <row r="856" spans="1:21" ht="30" x14ac:dyDescent="0.25">
      <c r="A856" s="102" t="s">
        <v>1974</v>
      </c>
      <c r="B856" s="96" t="s">
        <v>1975</v>
      </c>
      <c r="C856" s="96" t="s">
        <v>1957</v>
      </c>
      <c r="D856" s="104" t="s">
        <v>247</v>
      </c>
      <c r="E856" s="117" t="s">
        <v>81</v>
      </c>
      <c r="F856" s="96" t="s">
        <v>81</v>
      </c>
      <c r="G856" s="114">
        <v>1990</v>
      </c>
      <c r="H856" s="113">
        <v>1</v>
      </c>
      <c r="I856" s="117" t="s">
        <v>245</v>
      </c>
      <c r="J856" s="262"/>
      <c r="K856" s="270"/>
      <c r="L856" s="286"/>
      <c r="M856" s="133" t="s">
        <v>247</v>
      </c>
      <c r="N856" s="114">
        <v>1991</v>
      </c>
      <c r="O856" s="114">
        <v>1991</v>
      </c>
      <c r="P856" s="113">
        <v>0.75</v>
      </c>
      <c r="Q856" s="117" t="s">
        <v>245</v>
      </c>
      <c r="R856" s="96"/>
      <c r="S856" s="97"/>
      <c r="T856" s="103"/>
      <c r="U856" s="136" t="e">
        <f ca="1">_xlfn._xlws.FILTER(_xlfn._xlws.FILTER(Table15[],(Table15[System-Owned Portion]&amp;Table15[Was Material Ever Previously Lead?]&amp;Table15[Customer-Owned Portion])=(D856&amp;E856&amp;M856)),{0,0,0,1})</f>
        <v>#NAME?</v>
      </c>
    </row>
    <row r="857" spans="1:21" ht="30" x14ac:dyDescent="0.25">
      <c r="A857" s="102" t="s">
        <v>1976</v>
      </c>
      <c r="B857" s="96" t="s">
        <v>1977</v>
      </c>
      <c r="C857" s="96" t="s">
        <v>1957</v>
      </c>
      <c r="D857" s="104" t="s">
        <v>247</v>
      </c>
      <c r="E857" s="117" t="s">
        <v>81</v>
      </c>
      <c r="F857" s="96" t="s">
        <v>81</v>
      </c>
      <c r="G857" s="114">
        <v>1990</v>
      </c>
      <c r="H857" s="113">
        <v>1</v>
      </c>
      <c r="I857" s="117" t="s">
        <v>245</v>
      </c>
      <c r="J857" s="262"/>
      <c r="K857" s="270"/>
      <c r="L857" s="286"/>
      <c r="M857" s="133" t="s">
        <v>247</v>
      </c>
      <c r="N857" s="114">
        <v>1991</v>
      </c>
      <c r="O857" s="114">
        <v>1991</v>
      </c>
      <c r="P857" s="113">
        <v>0.75</v>
      </c>
      <c r="Q857" s="117" t="s">
        <v>245</v>
      </c>
      <c r="R857" s="96"/>
      <c r="S857" s="97"/>
      <c r="T857" s="103"/>
      <c r="U857" s="136" t="e">
        <f ca="1">_xlfn._xlws.FILTER(_xlfn._xlws.FILTER(Table15[],(Table15[System-Owned Portion]&amp;Table15[Was Material Ever Previously Lead?]&amp;Table15[Customer-Owned Portion])=(D857&amp;E857&amp;M857)),{0,0,0,1})</f>
        <v>#NAME?</v>
      </c>
    </row>
    <row r="858" spans="1:21" ht="30" x14ac:dyDescent="0.25">
      <c r="A858" s="102" t="s">
        <v>1978</v>
      </c>
      <c r="B858" s="96" t="s">
        <v>1979</v>
      </c>
      <c r="C858" s="96" t="s">
        <v>1957</v>
      </c>
      <c r="D858" s="104" t="s">
        <v>247</v>
      </c>
      <c r="E858" s="117" t="s">
        <v>81</v>
      </c>
      <c r="F858" s="96" t="s">
        <v>81</v>
      </c>
      <c r="G858" s="114">
        <v>1990</v>
      </c>
      <c r="H858" s="113">
        <v>1</v>
      </c>
      <c r="I858" s="117" t="s">
        <v>245</v>
      </c>
      <c r="J858" s="262"/>
      <c r="K858" s="270"/>
      <c r="L858" s="286"/>
      <c r="M858" s="133" t="s">
        <v>247</v>
      </c>
      <c r="N858" s="114">
        <v>1991</v>
      </c>
      <c r="O858" s="114">
        <v>1991</v>
      </c>
      <c r="P858" s="113">
        <v>0.75</v>
      </c>
      <c r="Q858" s="117" t="s">
        <v>245</v>
      </c>
      <c r="R858" s="96"/>
      <c r="S858" s="97"/>
      <c r="T858" s="103"/>
      <c r="U858" s="136" t="e">
        <f ca="1">_xlfn._xlws.FILTER(_xlfn._xlws.FILTER(Table15[],(Table15[System-Owned Portion]&amp;Table15[Was Material Ever Previously Lead?]&amp;Table15[Customer-Owned Portion])=(D858&amp;E858&amp;M858)),{0,0,0,1})</f>
        <v>#NAME?</v>
      </c>
    </row>
    <row r="859" spans="1:21" ht="30" x14ac:dyDescent="0.25">
      <c r="A859" s="102" t="s">
        <v>1980</v>
      </c>
      <c r="B859" s="96" t="s">
        <v>1981</v>
      </c>
      <c r="C859" s="96" t="s">
        <v>1957</v>
      </c>
      <c r="D859" s="104" t="s">
        <v>247</v>
      </c>
      <c r="E859" s="117" t="s">
        <v>81</v>
      </c>
      <c r="F859" s="96" t="s">
        <v>81</v>
      </c>
      <c r="G859" s="114">
        <v>1990</v>
      </c>
      <c r="H859" s="113">
        <v>1</v>
      </c>
      <c r="I859" s="117" t="s">
        <v>245</v>
      </c>
      <c r="J859" s="262"/>
      <c r="K859" s="270"/>
      <c r="L859" s="286"/>
      <c r="M859" s="133" t="s">
        <v>247</v>
      </c>
      <c r="N859" s="114">
        <v>1991</v>
      </c>
      <c r="O859" s="114">
        <v>1991</v>
      </c>
      <c r="P859" s="113">
        <v>0.75</v>
      </c>
      <c r="Q859" s="117" t="s">
        <v>245</v>
      </c>
      <c r="R859" s="96"/>
      <c r="S859" s="97"/>
      <c r="T859" s="103"/>
      <c r="U859" s="136" t="e">
        <f ca="1">_xlfn._xlws.FILTER(_xlfn._xlws.FILTER(Table15[],(Table15[System-Owned Portion]&amp;Table15[Was Material Ever Previously Lead?]&amp;Table15[Customer-Owned Portion])=(D859&amp;E859&amp;M859)),{0,0,0,1})</f>
        <v>#NAME?</v>
      </c>
    </row>
    <row r="860" spans="1:21" ht="30" x14ac:dyDescent="0.25">
      <c r="A860" s="102" t="s">
        <v>1982</v>
      </c>
      <c r="B860" s="96" t="s">
        <v>1983</v>
      </c>
      <c r="C860" s="96" t="s">
        <v>1957</v>
      </c>
      <c r="D860" s="104" t="s">
        <v>247</v>
      </c>
      <c r="E860" s="117" t="s">
        <v>81</v>
      </c>
      <c r="F860" s="96" t="s">
        <v>81</v>
      </c>
      <c r="G860" s="114">
        <v>1990</v>
      </c>
      <c r="H860" s="113">
        <v>1</v>
      </c>
      <c r="I860" s="117" t="s">
        <v>245</v>
      </c>
      <c r="J860" s="262"/>
      <c r="K860" s="270"/>
      <c r="L860" s="286"/>
      <c r="M860" s="133" t="s">
        <v>247</v>
      </c>
      <c r="N860" s="114">
        <v>1991</v>
      </c>
      <c r="O860" s="114">
        <v>1991</v>
      </c>
      <c r="P860" s="113">
        <v>0.75</v>
      </c>
      <c r="Q860" s="117" t="s">
        <v>245</v>
      </c>
      <c r="R860" s="96"/>
      <c r="S860" s="97"/>
      <c r="T860" s="103"/>
      <c r="U860" s="136" t="e">
        <f ca="1">_xlfn._xlws.FILTER(_xlfn._xlws.FILTER(Table15[],(Table15[System-Owned Portion]&amp;Table15[Was Material Ever Previously Lead?]&amp;Table15[Customer-Owned Portion])=(D860&amp;E860&amp;M860)),{0,0,0,1})</f>
        <v>#NAME?</v>
      </c>
    </row>
    <row r="861" spans="1:21" ht="30" x14ac:dyDescent="0.25">
      <c r="A861" s="102" t="s">
        <v>1984</v>
      </c>
      <c r="B861" s="96" t="s">
        <v>1985</v>
      </c>
      <c r="C861" s="96" t="s">
        <v>1957</v>
      </c>
      <c r="D861" s="104" t="s">
        <v>247</v>
      </c>
      <c r="E861" s="117" t="s">
        <v>81</v>
      </c>
      <c r="F861" s="96" t="s">
        <v>81</v>
      </c>
      <c r="G861" s="114">
        <v>1990</v>
      </c>
      <c r="H861" s="113">
        <v>1</v>
      </c>
      <c r="I861" s="117" t="s">
        <v>245</v>
      </c>
      <c r="J861" s="262"/>
      <c r="K861" s="270"/>
      <c r="L861" s="286"/>
      <c r="M861" s="133" t="s">
        <v>247</v>
      </c>
      <c r="N861" s="114">
        <v>1991</v>
      </c>
      <c r="O861" s="114">
        <v>1991</v>
      </c>
      <c r="P861" s="113">
        <v>0.75</v>
      </c>
      <c r="Q861" s="117" t="s">
        <v>245</v>
      </c>
      <c r="R861" s="96"/>
      <c r="S861" s="97"/>
      <c r="T861" s="103"/>
      <c r="U861" s="136" t="e">
        <f ca="1">_xlfn._xlws.FILTER(_xlfn._xlws.FILTER(Table15[],(Table15[System-Owned Portion]&amp;Table15[Was Material Ever Previously Lead?]&amp;Table15[Customer-Owned Portion])=(D861&amp;E861&amp;M861)),{0,0,0,1})</f>
        <v>#NAME?</v>
      </c>
    </row>
    <row r="862" spans="1:21" ht="30" x14ac:dyDescent="0.25">
      <c r="A862" s="102" t="s">
        <v>1986</v>
      </c>
      <c r="B862" s="96" t="s">
        <v>1987</v>
      </c>
      <c r="C862" s="96" t="s">
        <v>1957</v>
      </c>
      <c r="D862" s="104" t="s">
        <v>247</v>
      </c>
      <c r="E862" s="117" t="s">
        <v>81</v>
      </c>
      <c r="F862" s="96" t="s">
        <v>81</v>
      </c>
      <c r="G862" s="114">
        <v>1990</v>
      </c>
      <c r="H862" s="113">
        <v>1</v>
      </c>
      <c r="I862" s="117" t="s">
        <v>245</v>
      </c>
      <c r="J862" s="262"/>
      <c r="K862" s="270"/>
      <c r="L862" s="286"/>
      <c r="M862" s="133" t="s">
        <v>247</v>
      </c>
      <c r="N862" s="114">
        <v>1991</v>
      </c>
      <c r="O862" s="114">
        <v>1991</v>
      </c>
      <c r="P862" s="113">
        <v>0.75</v>
      </c>
      <c r="Q862" s="117" t="s">
        <v>245</v>
      </c>
      <c r="R862" s="96"/>
      <c r="S862" s="97"/>
      <c r="T862" s="103"/>
      <c r="U862" s="136" t="e">
        <f ca="1">_xlfn._xlws.FILTER(_xlfn._xlws.FILTER(Table15[],(Table15[System-Owned Portion]&amp;Table15[Was Material Ever Previously Lead?]&amp;Table15[Customer-Owned Portion])=(D862&amp;E862&amp;M862)),{0,0,0,1})</f>
        <v>#NAME?</v>
      </c>
    </row>
    <row r="863" spans="1:21" ht="30" x14ac:dyDescent="0.25">
      <c r="A863" s="102" t="s">
        <v>1988</v>
      </c>
      <c r="B863" s="96" t="s">
        <v>1989</v>
      </c>
      <c r="C863" s="96" t="s">
        <v>1957</v>
      </c>
      <c r="D863" s="104" t="s">
        <v>247</v>
      </c>
      <c r="E863" s="117" t="s">
        <v>81</v>
      </c>
      <c r="F863" s="96" t="s">
        <v>81</v>
      </c>
      <c r="G863" s="114">
        <v>1990</v>
      </c>
      <c r="H863" s="113">
        <v>1</v>
      </c>
      <c r="I863" s="117" t="s">
        <v>245</v>
      </c>
      <c r="J863" s="262"/>
      <c r="K863" s="270"/>
      <c r="L863" s="286"/>
      <c r="M863" s="133" t="s">
        <v>247</v>
      </c>
      <c r="N863" s="114">
        <v>1991</v>
      </c>
      <c r="O863" s="114">
        <v>1991</v>
      </c>
      <c r="P863" s="113">
        <v>0.75</v>
      </c>
      <c r="Q863" s="117" t="s">
        <v>245</v>
      </c>
      <c r="R863" s="96"/>
      <c r="S863" s="97"/>
      <c r="T863" s="103"/>
      <c r="U863" s="136" t="e">
        <f ca="1">_xlfn._xlws.FILTER(_xlfn._xlws.FILTER(Table15[],(Table15[System-Owned Portion]&amp;Table15[Was Material Ever Previously Lead?]&amp;Table15[Customer-Owned Portion])=(D863&amp;E863&amp;M863)),{0,0,0,1})</f>
        <v>#NAME?</v>
      </c>
    </row>
    <row r="864" spans="1:21" ht="30" x14ac:dyDescent="0.25">
      <c r="A864" s="102" t="s">
        <v>1990</v>
      </c>
      <c r="B864" s="96" t="s">
        <v>1991</v>
      </c>
      <c r="C864" s="96" t="s">
        <v>1957</v>
      </c>
      <c r="D864" s="104" t="s">
        <v>247</v>
      </c>
      <c r="E864" s="117" t="s">
        <v>81</v>
      </c>
      <c r="F864" s="96" t="s">
        <v>81</v>
      </c>
      <c r="G864" s="114">
        <v>1990</v>
      </c>
      <c r="H864" s="113">
        <v>1</v>
      </c>
      <c r="I864" s="117" t="s">
        <v>245</v>
      </c>
      <c r="J864" s="262"/>
      <c r="K864" s="270"/>
      <c r="L864" s="286"/>
      <c r="M864" s="133" t="s">
        <v>247</v>
      </c>
      <c r="N864" s="114">
        <v>1991</v>
      </c>
      <c r="O864" s="114">
        <v>1991</v>
      </c>
      <c r="P864" s="113">
        <v>0.75</v>
      </c>
      <c r="Q864" s="117" t="s">
        <v>245</v>
      </c>
      <c r="R864" s="96"/>
      <c r="S864" s="97"/>
      <c r="T864" s="103"/>
      <c r="U864" s="136" t="e">
        <f ca="1">_xlfn._xlws.FILTER(_xlfn._xlws.FILTER(Table15[],(Table15[System-Owned Portion]&amp;Table15[Was Material Ever Previously Lead?]&amp;Table15[Customer-Owned Portion])=(D864&amp;E864&amp;M864)),{0,0,0,1})</f>
        <v>#NAME?</v>
      </c>
    </row>
    <row r="865" spans="1:21" ht="45" x14ac:dyDescent="0.25">
      <c r="A865" s="102" t="s">
        <v>1992</v>
      </c>
      <c r="B865" s="96" t="s">
        <v>1993</v>
      </c>
      <c r="C865" s="96" t="s">
        <v>1994</v>
      </c>
      <c r="D865" s="104" t="s">
        <v>247</v>
      </c>
      <c r="E865" s="117" t="s">
        <v>81</v>
      </c>
      <c r="F865" s="96" t="s">
        <v>81</v>
      </c>
      <c r="G865" s="114">
        <v>1986</v>
      </c>
      <c r="H865" s="264">
        <v>1</v>
      </c>
      <c r="I865" s="117" t="s">
        <v>244</v>
      </c>
      <c r="J865" s="262"/>
      <c r="K865" s="270"/>
      <c r="L865" s="286"/>
      <c r="M865" s="133" t="s">
        <v>247</v>
      </c>
      <c r="N865" s="114">
        <v>1988</v>
      </c>
      <c r="O865" s="114">
        <v>1988</v>
      </c>
      <c r="P865" s="113">
        <v>1</v>
      </c>
      <c r="Q865" s="117" t="s">
        <v>4725</v>
      </c>
      <c r="R865" s="96"/>
      <c r="S865" s="97"/>
      <c r="T865" s="103"/>
      <c r="U865" s="136" t="e">
        <f ca="1">_xlfn._xlws.FILTER(_xlfn._xlws.FILTER(Table15[],(Table15[System-Owned Portion]&amp;Table15[Was Material Ever Previously Lead?]&amp;Table15[Customer-Owned Portion])=(D865&amp;E865&amp;M865)),{0,0,0,1})</f>
        <v>#NAME?</v>
      </c>
    </row>
    <row r="866" spans="1:21" ht="30" x14ac:dyDescent="0.25">
      <c r="A866" s="102" t="s">
        <v>1995</v>
      </c>
      <c r="B866" s="96" t="s">
        <v>1996</v>
      </c>
      <c r="C866" s="96" t="s">
        <v>1994</v>
      </c>
      <c r="D866" s="104" t="s">
        <v>247</v>
      </c>
      <c r="E866" s="117" t="s">
        <v>81</v>
      </c>
      <c r="F866" s="96" t="s">
        <v>81</v>
      </c>
      <c r="G866" s="114">
        <v>1986</v>
      </c>
      <c r="H866" s="264">
        <v>1</v>
      </c>
      <c r="I866" s="117" t="s">
        <v>244</v>
      </c>
      <c r="J866" s="262"/>
      <c r="K866" s="270"/>
      <c r="L866" s="286"/>
      <c r="M866" s="133" t="s">
        <v>247</v>
      </c>
      <c r="N866" s="114">
        <v>1989</v>
      </c>
      <c r="O866" s="114">
        <v>1989</v>
      </c>
      <c r="P866" s="113">
        <v>0.75</v>
      </c>
      <c r="Q866" s="117" t="s">
        <v>245</v>
      </c>
      <c r="R866" s="96"/>
      <c r="S866" s="97"/>
      <c r="T866" s="103"/>
      <c r="U866" s="136" t="e">
        <f ca="1">_xlfn._xlws.FILTER(_xlfn._xlws.FILTER(Table15[],(Table15[System-Owned Portion]&amp;Table15[Was Material Ever Previously Lead?]&amp;Table15[Customer-Owned Portion])=(D866&amp;E866&amp;M866)),{0,0,0,1})</f>
        <v>#NAME?</v>
      </c>
    </row>
    <row r="867" spans="1:21" ht="30" x14ac:dyDescent="0.25">
      <c r="A867" s="102" t="s">
        <v>1997</v>
      </c>
      <c r="B867" s="96" t="s">
        <v>1998</v>
      </c>
      <c r="C867" s="96" t="s">
        <v>1994</v>
      </c>
      <c r="D867" s="104" t="s">
        <v>247</v>
      </c>
      <c r="E867" s="117" t="s">
        <v>81</v>
      </c>
      <c r="F867" s="96" t="s">
        <v>81</v>
      </c>
      <c r="G867" s="114">
        <v>1986</v>
      </c>
      <c r="H867" s="264">
        <v>1</v>
      </c>
      <c r="I867" s="117" t="s">
        <v>244</v>
      </c>
      <c r="J867" s="262"/>
      <c r="K867" s="270"/>
      <c r="L867" s="286"/>
      <c r="M867" s="133" t="s">
        <v>247</v>
      </c>
      <c r="N867" s="114">
        <v>1989</v>
      </c>
      <c r="O867" s="114">
        <v>1989</v>
      </c>
      <c r="P867" s="113">
        <v>0.75</v>
      </c>
      <c r="Q867" s="117" t="s">
        <v>245</v>
      </c>
      <c r="R867" s="96"/>
      <c r="S867" s="97"/>
      <c r="T867" s="103"/>
      <c r="U867" s="136" t="e">
        <f ca="1">_xlfn._xlws.FILTER(_xlfn._xlws.FILTER(Table15[],(Table15[System-Owned Portion]&amp;Table15[Was Material Ever Previously Lead?]&amp;Table15[Customer-Owned Portion])=(D867&amp;E867&amp;M867)),{0,0,0,1})</f>
        <v>#NAME?</v>
      </c>
    </row>
    <row r="868" spans="1:21" ht="30" x14ac:dyDescent="0.25">
      <c r="A868" s="102" t="s">
        <v>1999</v>
      </c>
      <c r="B868" s="96" t="s">
        <v>2000</v>
      </c>
      <c r="C868" s="96" t="s">
        <v>1994</v>
      </c>
      <c r="D868" s="104" t="s">
        <v>247</v>
      </c>
      <c r="E868" s="117" t="s">
        <v>81</v>
      </c>
      <c r="F868" s="96" t="s">
        <v>81</v>
      </c>
      <c r="G868" s="114">
        <v>1986</v>
      </c>
      <c r="H868" s="264">
        <v>1</v>
      </c>
      <c r="I868" s="117" t="s">
        <v>244</v>
      </c>
      <c r="J868" s="262"/>
      <c r="K868" s="270"/>
      <c r="L868" s="286"/>
      <c r="M868" s="133" t="s">
        <v>247</v>
      </c>
      <c r="N868" s="114">
        <v>1989</v>
      </c>
      <c r="O868" s="114">
        <v>1989</v>
      </c>
      <c r="P868" s="113">
        <v>0.75</v>
      </c>
      <c r="Q868" s="117" t="s">
        <v>245</v>
      </c>
      <c r="R868" s="96"/>
      <c r="S868" s="97"/>
      <c r="T868" s="103"/>
      <c r="U868" s="136" t="e">
        <f ca="1">_xlfn._xlws.FILTER(_xlfn._xlws.FILTER(Table15[],(Table15[System-Owned Portion]&amp;Table15[Was Material Ever Previously Lead?]&amp;Table15[Customer-Owned Portion])=(D868&amp;E868&amp;M868)),{0,0,0,1})</f>
        <v>#NAME?</v>
      </c>
    </row>
    <row r="869" spans="1:21" ht="30" x14ac:dyDescent="0.25">
      <c r="A869" s="102" t="s">
        <v>2001</v>
      </c>
      <c r="B869" s="96" t="s">
        <v>2002</v>
      </c>
      <c r="C869" s="96" t="s">
        <v>1994</v>
      </c>
      <c r="D869" s="104" t="s">
        <v>247</v>
      </c>
      <c r="E869" s="117" t="s">
        <v>81</v>
      </c>
      <c r="F869" s="96" t="s">
        <v>81</v>
      </c>
      <c r="G869" s="114">
        <v>1986</v>
      </c>
      <c r="H869" s="264">
        <v>1</v>
      </c>
      <c r="I869" s="117" t="s">
        <v>244</v>
      </c>
      <c r="J869" s="262"/>
      <c r="K869" s="270"/>
      <c r="L869" s="286"/>
      <c r="M869" s="133" t="s">
        <v>247</v>
      </c>
      <c r="N869" s="114">
        <v>1990</v>
      </c>
      <c r="O869" s="114">
        <v>1990</v>
      </c>
      <c r="P869" s="113">
        <v>0.75</v>
      </c>
      <c r="Q869" s="117" t="s">
        <v>245</v>
      </c>
      <c r="R869" s="96"/>
      <c r="S869" s="97"/>
      <c r="T869" s="103"/>
      <c r="U869" s="136" t="e">
        <f ca="1">_xlfn._xlws.FILTER(_xlfn._xlws.FILTER(Table15[],(Table15[System-Owned Portion]&amp;Table15[Was Material Ever Previously Lead?]&amp;Table15[Customer-Owned Portion])=(D869&amp;E869&amp;M869)),{0,0,0,1})</f>
        <v>#NAME?</v>
      </c>
    </row>
    <row r="870" spans="1:21" ht="30" x14ac:dyDescent="0.25">
      <c r="A870" s="102" t="s">
        <v>2003</v>
      </c>
      <c r="B870" s="96" t="s">
        <v>2004</v>
      </c>
      <c r="C870" s="96" t="s">
        <v>1994</v>
      </c>
      <c r="D870" s="104" t="s">
        <v>247</v>
      </c>
      <c r="E870" s="117" t="s">
        <v>81</v>
      </c>
      <c r="F870" s="96" t="s">
        <v>81</v>
      </c>
      <c r="G870" s="114">
        <v>1986</v>
      </c>
      <c r="H870" s="264">
        <v>1</v>
      </c>
      <c r="I870" s="117" t="s">
        <v>244</v>
      </c>
      <c r="J870" s="262"/>
      <c r="K870" s="270"/>
      <c r="L870" s="286"/>
      <c r="M870" s="133" t="s">
        <v>247</v>
      </c>
      <c r="N870" s="114">
        <v>1989</v>
      </c>
      <c r="O870" s="114">
        <v>1989</v>
      </c>
      <c r="P870" s="113">
        <v>0.75</v>
      </c>
      <c r="Q870" s="117" t="s">
        <v>245</v>
      </c>
      <c r="R870" s="96"/>
      <c r="S870" s="97"/>
      <c r="T870" s="103"/>
      <c r="U870" s="136" t="e">
        <f ca="1">_xlfn._xlws.FILTER(_xlfn._xlws.FILTER(Table15[],(Table15[System-Owned Portion]&amp;Table15[Was Material Ever Previously Lead?]&amp;Table15[Customer-Owned Portion])=(D870&amp;E870&amp;M870)),{0,0,0,1})</f>
        <v>#NAME?</v>
      </c>
    </row>
    <row r="871" spans="1:21" ht="30" x14ac:dyDescent="0.25">
      <c r="A871" s="102" t="s">
        <v>2005</v>
      </c>
      <c r="B871" s="96" t="s">
        <v>2006</v>
      </c>
      <c r="C871" s="96" t="s">
        <v>1994</v>
      </c>
      <c r="D871" s="104" t="s">
        <v>247</v>
      </c>
      <c r="E871" s="117" t="s">
        <v>81</v>
      </c>
      <c r="F871" s="96" t="s">
        <v>81</v>
      </c>
      <c r="G871" s="114">
        <v>1986</v>
      </c>
      <c r="H871" s="264">
        <v>1</v>
      </c>
      <c r="I871" s="117" t="s">
        <v>244</v>
      </c>
      <c r="J871" s="262"/>
      <c r="K871" s="270"/>
      <c r="L871" s="286"/>
      <c r="M871" s="133" t="s">
        <v>247</v>
      </c>
      <c r="N871" s="114">
        <v>1989</v>
      </c>
      <c r="O871" s="114">
        <v>1989</v>
      </c>
      <c r="P871" s="113">
        <v>0.75</v>
      </c>
      <c r="Q871" s="117" t="s">
        <v>245</v>
      </c>
      <c r="R871" s="96"/>
      <c r="S871" s="97"/>
      <c r="T871" s="103"/>
      <c r="U871" s="136" t="e">
        <f ca="1">_xlfn._xlws.FILTER(_xlfn._xlws.FILTER(Table15[],(Table15[System-Owned Portion]&amp;Table15[Was Material Ever Previously Lead?]&amp;Table15[Customer-Owned Portion])=(D871&amp;E871&amp;M871)),{0,0,0,1})</f>
        <v>#NAME?</v>
      </c>
    </row>
    <row r="872" spans="1:21" ht="30" x14ac:dyDescent="0.25">
      <c r="A872" s="102" t="s">
        <v>2007</v>
      </c>
      <c r="B872" s="96" t="s">
        <v>2008</v>
      </c>
      <c r="C872" s="96" t="s">
        <v>1994</v>
      </c>
      <c r="D872" s="104" t="s">
        <v>247</v>
      </c>
      <c r="E872" s="117" t="s">
        <v>81</v>
      </c>
      <c r="F872" s="96" t="s">
        <v>81</v>
      </c>
      <c r="G872" s="114">
        <v>1986</v>
      </c>
      <c r="H872" s="264">
        <v>1</v>
      </c>
      <c r="I872" s="117" t="s">
        <v>244</v>
      </c>
      <c r="J872" s="262"/>
      <c r="K872" s="270"/>
      <c r="L872" s="286"/>
      <c r="M872" s="133" t="s">
        <v>247</v>
      </c>
      <c r="N872" s="114">
        <v>1990</v>
      </c>
      <c r="O872" s="114">
        <v>1990</v>
      </c>
      <c r="P872" s="113">
        <v>0.75</v>
      </c>
      <c r="Q872" s="117" t="s">
        <v>245</v>
      </c>
      <c r="R872" s="96"/>
      <c r="S872" s="97"/>
      <c r="T872" s="103"/>
      <c r="U872" s="136" t="e">
        <f ca="1">_xlfn._xlws.FILTER(_xlfn._xlws.FILTER(Table15[],(Table15[System-Owned Portion]&amp;Table15[Was Material Ever Previously Lead?]&amp;Table15[Customer-Owned Portion])=(D872&amp;E872&amp;M872)),{0,0,0,1})</f>
        <v>#NAME?</v>
      </c>
    </row>
    <row r="873" spans="1:21" ht="30" x14ac:dyDescent="0.25">
      <c r="A873" s="102" t="s">
        <v>2009</v>
      </c>
      <c r="B873" s="96" t="s">
        <v>2010</v>
      </c>
      <c r="C873" s="96" t="s">
        <v>1994</v>
      </c>
      <c r="D873" s="104" t="s">
        <v>247</v>
      </c>
      <c r="E873" s="117" t="s">
        <v>81</v>
      </c>
      <c r="F873" s="96" t="s">
        <v>81</v>
      </c>
      <c r="G873" s="114">
        <v>1986</v>
      </c>
      <c r="H873" s="264">
        <v>1</v>
      </c>
      <c r="I873" s="117" t="s">
        <v>244</v>
      </c>
      <c r="J873" s="262"/>
      <c r="K873" s="270"/>
      <c r="L873" s="286"/>
      <c r="M873" s="133" t="s">
        <v>247</v>
      </c>
      <c r="N873" s="114">
        <v>1989</v>
      </c>
      <c r="O873" s="114">
        <v>1989</v>
      </c>
      <c r="P873" s="113">
        <v>0.75</v>
      </c>
      <c r="Q873" s="117" t="s">
        <v>245</v>
      </c>
      <c r="R873" s="96"/>
      <c r="S873" s="97"/>
      <c r="T873" s="103"/>
      <c r="U873" s="136" t="e">
        <f ca="1">_xlfn._xlws.FILTER(_xlfn._xlws.FILTER(Table15[],(Table15[System-Owned Portion]&amp;Table15[Was Material Ever Previously Lead?]&amp;Table15[Customer-Owned Portion])=(D873&amp;E873&amp;M873)),{0,0,0,1})</f>
        <v>#NAME?</v>
      </c>
    </row>
    <row r="874" spans="1:21" ht="30" x14ac:dyDescent="0.25">
      <c r="A874" s="102" t="s">
        <v>2011</v>
      </c>
      <c r="B874" s="96" t="s">
        <v>2012</v>
      </c>
      <c r="C874" s="96" t="s">
        <v>1994</v>
      </c>
      <c r="D874" s="104" t="s">
        <v>247</v>
      </c>
      <c r="E874" s="117" t="s">
        <v>81</v>
      </c>
      <c r="F874" s="96" t="s">
        <v>81</v>
      </c>
      <c r="G874" s="114">
        <v>1986</v>
      </c>
      <c r="H874" s="264">
        <v>1</v>
      </c>
      <c r="I874" s="117" t="s">
        <v>244</v>
      </c>
      <c r="J874" s="262"/>
      <c r="K874" s="270"/>
      <c r="L874" s="286"/>
      <c r="M874" s="133" t="s">
        <v>247</v>
      </c>
      <c r="N874" s="114">
        <v>1990</v>
      </c>
      <c r="O874" s="114">
        <v>1990</v>
      </c>
      <c r="P874" s="113">
        <v>0.75</v>
      </c>
      <c r="Q874" s="117" t="s">
        <v>245</v>
      </c>
      <c r="R874" s="96"/>
      <c r="S874" s="97"/>
      <c r="T874" s="103"/>
      <c r="U874" s="136" t="e">
        <f ca="1">_xlfn._xlws.FILTER(_xlfn._xlws.FILTER(Table15[],(Table15[System-Owned Portion]&amp;Table15[Was Material Ever Previously Lead?]&amp;Table15[Customer-Owned Portion])=(D874&amp;E874&amp;M874)),{0,0,0,1})</f>
        <v>#NAME?</v>
      </c>
    </row>
    <row r="875" spans="1:21" ht="30" x14ac:dyDescent="0.25">
      <c r="A875" s="102" t="s">
        <v>2013</v>
      </c>
      <c r="B875" s="96" t="s">
        <v>2014</v>
      </c>
      <c r="C875" s="96" t="s">
        <v>1994</v>
      </c>
      <c r="D875" s="104" t="s">
        <v>247</v>
      </c>
      <c r="E875" s="117" t="s">
        <v>81</v>
      </c>
      <c r="F875" s="96" t="s">
        <v>81</v>
      </c>
      <c r="G875" s="114">
        <v>1986</v>
      </c>
      <c r="H875" s="264">
        <v>1</v>
      </c>
      <c r="I875" s="117" t="s">
        <v>244</v>
      </c>
      <c r="J875" s="262"/>
      <c r="K875" s="270"/>
      <c r="L875" s="286"/>
      <c r="M875" s="133" t="s">
        <v>247</v>
      </c>
      <c r="N875" s="114">
        <v>1989</v>
      </c>
      <c r="O875" s="114">
        <v>1989</v>
      </c>
      <c r="P875" s="113">
        <v>0.75</v>
      </c>
      <c r="Q875" s="117" t="s">
        <v>245</v>
      </c>
      <c r="R875" s="96"/>
      <c r="S875" s="97"/>
      <c r="T875" s="103"/>
      <c r="U875" s="136" t="e">
        <f ca="1">_xlfn._xlws.FILTER(_xlfn._xlws.FILTER(Table15[],(Table15[System-Owned Portion]&amp;Table15[Was Material Ever Previously Lead?]&amp;Table15[Customer-Owned Portion])=(D875&amp;E875&amp;M875)),{0,0,0,1})</f>
        <v>#NAME?</v>
      </c>
    </row>
    <row r="876" spans="1:21" ht="30" x14ac:dyDescent="0.25">
      <c r="A876" s="102" t="s">
        <v>2015</v>
      </c>
      <c r="B876" s="96" t="s">
        <v>2016</v>
      </c>
      <c r="C876" s="96" t="s">
        <v>1994</v>
      </c>
      <c r="D876" s="104" t="s">
        <v>247</v>
      </c>
      <c r="E876" s="117" t="s">
        <v>81</v>
      </c>
      <c r="F876" s="96" t="s">
        <v>81</v>
      </c>
      <c r="G876" s="114">
        <v>1986</v>
      </c>
      <c r="H876" s="264">
        <v>1</v>
      </c>
      <c r="I876" s="117" t="s">
        <v>244</v>
      </c>
      <c r="J876" s="262"/>
      <c r="K876" s="270"/>
      <c r="L876" s="286"/>
      <c r="M876" s="133" t="s">
        <v>247</v>
      </c>
      <c r="N876" s="114">
        <v>1990</v>
      </c>
      <c r="O876" s="114">
        <v>1990</v>
      </c>
      <c r="P876" s="113">
        <v>0.75</v>
      </c>
      <c r="Q876" s="117" t="s">
        <v>245</v>
      </c>
      <c r="R876" s="96"/>
      <c r="S876" s="97"/>
      <c r="T876" s="103"/>
      <c r="U876" s="136" t="e">
        <f ca="1">_xlfn._xlws.FILTER(_xlfn._xlws.FILTER(Table15[],(Table15[System-Owned Portion]&amp;Table15[Was Material Ever Previously Lead?]&amp;Table15[Customer-Owned Portion])=(D876&amp;E876&amp;M876)),{0,0,0,1})</f>
        <v>#NAME?</v>
      </c>
    </row>
    <row r="877" spans="1:21" ht="30" x14ac:dyDescent="0.25">
      <c r="A877" s="102" t="s">
        <v>2017</v>
      </c>
      <c r="B877" s="96" t="s">
        <v>2018</v>
      </c>
      <c r="C877" s="96" t="s">
        <v>1994</v>
      </c>
      <c r="D877" s="104" t="s">
        <v>247</v>
      </c>
      <c r="E877" s="117" t="s">
        <v>81</v>
      </c>
      <c r="F877" s="96" t="s">
        <v>81</v>
      </c>
      <c r="G877" s="114">
        <v>1986</v>
      </c>
      <c r="H877" s="264">
        <v>1</v>
      </c>
      <c r="I877" s="117" t="s">
        <v>244</v>
      </c>
      <c r="J877" s="262"/>
      <c r="K877" s="270"/>
      <c r="L877" s="286"/>
      <c r="M877" s="133" t="s">
        <v>247</v>
      </c>
      <c r="N877" s="114">
        <v>1990</v>
      </c>
      <c r="O877" s="114">
        <v>1990</v>
      </c>
      <c r="P877" s="113">
        <v>0.75</v>
      </c>
      <c r="Q877" s="117" t="s">
        <v>245</v>
      </c>
      <c r="R877" s="96"/>
      <c r="S877" s="97"/>
      <c r="T877" s="103"/>
      <c r="U877" s="136" t="e">
        <f ca="1">_xlfn._xlws.FILTER(_xlfn._xlws.FILTER(Table15[],(Table15[System-Owned Portion]&amp;Table15[Was Material Ever Previously Lead?]&amp;Table15[Customer-Owned Portion])=(D877&amp;E877&amp;M877)),{0,0,0,1})</f>
        <v>#NAME?</v>
      </c>
    </row>
    <row r="878" spans="1:21" ht="30" x14ac:dyDescent="0.25">
      <c r="A878" s="102" t="s">
        <v>2019</v>
      </c>
      <c r="B878" s="96" t="s">
        <v>2020</v>
      </c>
      <c r="C878" s="96" t="s">
        <v>1994</v>
      </c>
      <c r="D878" s="104" t="s">
        <v>247</v>
      </c>
      <c r="E878" s="117" t="s">
        <v>81</v>
      </c>
      <c r="F878" s="96" t="s">
        <v>81</v>
      </c>
      <c r="G878" s="114">
        <v>1986</v>
      </c>
      <c r="H878" s="264">
        <v>1</v>
      </c>
      <c r="I878" s="117" t="s">
        <v>244</v>
      </c>
      <c r="J878" s="262"/>
      <c r="K878" s="270"/>
      <c r="L878" s="286"/>
      <c r="M878" s="133" t="s">
        <v>247</v>
      </c>
      <c r="N878" s="114">
        <v>1990</v>
      </c>
      <c r="O878" s="114">
        <v>1990</v>
      </c>
      <c r="P878" s="113">
        <v>0.75</v>
      </c>
      <c r="Q878" s="117" t="s">
        <v>245</v>
      </c>
      <c r="R878" s="96"/>
      <c r="S878" s="97"/>
      <c r="T878" s="103"/>
      <c r="U878" s="136" t="e">
        <f ca="1">_xlfn._xlws.FILTER(_xlfn._xlws.FILTER(Table15[],(Table15[System-Owned Portion]&amp;Table15[Was Material Ever Previously Lead?]&amp;Table15[Customer-Owned Portion])=(D878&amp;E878&amp;M878)),{0,0,0,1})</f>
        <v>#NAME?</v>
      </c>
    </row>
    <row r="879" spans="1:21" ht="30" x14ac:dyDescent="0.25">
      <c r="A879" s="102" t="s">
        <v>2021</v>
      </c>
      <c r="B879" s="96" t="s">
        <v>2022</v>
      </c>
      <c r="C879" s="96" t="s">
        <v>1994</v>
      </c>
      <c r="D879" s="104" t="s">
        <v>247</v>
      </c>
      <c r="E879" s="117" t="s">
        <v>81</v>
      </c>
      <c r="F879" s="96" t="s">
        <v>81</v>
      </c>
      <c r="G879" s="114">
        <v>1986</v>
      </c>
      <c r="H879" s="264">
        <v>1</v>
      </c>
      <c r="I879" s="117" t="s">
        <v>244</v>
      </c>
      <c r="J879" s="262"/>
      <c r="K879" s="270"/>
      <c r="L879" s="286"/>
      <c r="M879" s="133" t="s">
        <v>247</v>
      </c>
      <c r="N879" s="114">
        <v>1990</v>
      </c>
      <c r="O879" s="114">
        <v>1990</v>
      </c>
      <c r="P879" s="113">
        <v>0.75</v>
      </c>
      <c r="Q879" s="117" t="s">
        <v>245</v>
      </c>
      <c r="R879" s="96"/>
      <c r="S879" s="97"/>
      <c r="T879" s="103"/>
      <c r="U879" s="136" t="e">
        <f ca="1">_xlfn._xlws.FILTER(_xlfn._xlws.FILTER(Table15[],(Table15[System-Owned Portion]&amp;Table15[Was Material Ever Previously Lead?]&amp;Table15[Customer-Owned Portion])=(D879&amp;E879&amp;M879)),{0,0,0,1})</f>
        <v>#NAME?</v>
      </c>
    </row>
    <row r="880" spans="1:21" ht="30" x14ac:dyDescent="0.25">
      <c r="A880" s="102" t="s">
        <v>2023</v>
      </c>
      <c r="B880" s="96" t="s">
        <v>2024</v>
      </c>
      <c r="C880" s="96" t="s">
        <v>1994</v>
      </c>
      <c r="D880" s="104" t="s">
        <v>247</v>
      </c>
      <c r="E880" s="117" t="s">
        <v>81</v>
      </c>
      <c r="F880" s="96" t="s">
        <v>81</v>
      </c>
      <c r="G880" s="114">
        <v>1986</v>
      </c>
      <c r="H880" s="264">
        <v>1</v>
      </c>
      <c r="I880" s="117" t="s">
        <v>244</v>
      </c>
      <c r="J880" s="262"/>
      <c r="K880" s="270"/>
      <c r="L880" s="286"/>
      <c r="M880" s="133" t="s">
        <v>247</v>
      </c>
      <c r="N880" s="114">
        <v>1990</v>
      </c>
      <c r="O880" s="114">
        <v>1990</v>
      </c>
      <c r="P880" s="113">
        <v>0.75</v>
      </c>
      <c r="Q880" s="117" t="s">
        <v>245</v>
      </c>
      <c r="R880" s="96"/>
      <c r="S880" s="97"/>
      <c r="T880" s="103"/>
      <c r="U880" s="136" t="e">
        <f ca="1">_xlfn._xlws.FILTER(_xlfn._xlws.FILTER(Table15[],(Table15[System-Owned Portion]&amp;Table15[Was Material Ever Previously Lead?]&amp;Table15[Customer-Owned Portion])=(D880&amp;E880&amp;M880)),{0,0,0,1})</f>
        <v>#NAME?</v>
      </c>
    </row>
    <row r="881" spans="1:21" ht="30" x14ac:dyDescent="0.25">
      <c r="A881" s="102" t="s">
        <v>2025</v>
      </c>
      <c r="B881" s="96" t="s">
        <v>2026</v>
      </c>
      <c r="C881" s="96" t="s">
        <v>1994</v>
      </c>
      <c r="D881" s="104" t="s">
        <v>247</v>
      </c>
      <c r="E881" s="117" t="s">
        <v>81</v>
      </c>
      <c r="F881" s="96" t="s">
        <v>81</v>
      </c>
      <c r="G881" s="114">
        <v>1986</v>
      </c>
      <c r="H881" s="264">
        <v>1</v>
      </c>
      <c r="I881" s="117" t="s">
        <v>244</v>
      </c>
      <c r="J881" s="262"/>
      <c r="K881" s="270"/>
      <c r="L881" s="286"/>
      <c r="M881" s="133" t="s">
        <v>247</v>
      </c>
      <c r="N881" s="114">
        <v>1990</v>
      </c>
      <c r="O881" s="114">
        <v>1990</v>
      </c>
      <c r="P881" s="113">
        <v>0.75</v>
      </c>
      <c r="Q881" s="117" t="s">
        <v>245</v>
      </c>
      <c r="R881" s="96"/>
      <c r="S881" s="97"/>
      <c r="T881" s="103"/>
      <c r="U881" s="136" t="e">
        <f ca="1">_xlfn._xlws.FILTER(_xlfn._xlws.FILTER(Table15[],(Table15[System-Owned Portion]&amp;Table15[Was Material Ever Previously Lead?]&amp;Table15[Customer-Owned Portion])=(D881&amp;E881&amp;M881)),{0,0,0,1})</f>
        <v>#NAME?</v>
      </c>
    </row>
    <row r="882" spans="1:21" ht="30" x14ac:dyDescent="0.25">
      <c r="A882" s="102" t="s">
        <v>2027</v>
      </c>
      <c r="B882" s="96" t="s">
        <v>2028</v>
      </c>
      <c r="C882" s="96" t="s">
        <v>1994</v>
      </c>
      <c r="D882" s="104" t="s">
        <v>247</v>
      </c>
      <c r="E882" s="117" t="s">
        <v>81</v>
      </c>
      <c r="F882" s="96" t="s">
        <v>81</v>
      </c>
      <c r="G882" s="114">
        <v>1986</v>
      </c>
      <c r="H882" s="264">
        <v>1</v>
      </c>
      <c r="I882" s="117" t="s">
        <v>244</v>
      </c>
      <c r="J882" s="262"/>
      <c r="K882" s="270"/>
      <c r="L882" s="286"/>
      <c r="M882" s="133" t="s">
        <v>247</v>
      </c>
      <c r="N882" s="114">
        <v>1990</v>
      </c>
      <c r="O882" s="114">
        <v>1990</v>
      </c>
      <c r="P882" s="113">
        <v>0.75</v>
      </c>
      <c r="Q882" s="117" t="s">
        <v>245</v>
      </c>
      <c r="R882" s="96"/>
      <c r="S882" s="97"/>
      <c r="T882" s="103"/>
      <c r="U882" s="136" t="e">
        <f ca="1">_xlfn._xlws.FILTER(_xlfn._xlws.FILTER(Table15[],(Table15[System-Owned Portion]&amp;Table15[Was Material Ever Previously Lead?]&amp;Table15[Customer-Owned Portion])=(D882&amp;E882&amp;M882)),{0,0,0,1})</f>
        <v>#NAME?</v>
      </c>
    </row>
    <row r="883" spans="1:21" ht="30" x14ac:dyDescent="0.25">
      <c r="A883" s="102" t="s">
        <v>2029</v>
      </c>
      <c r="B883" s="96" t="s">
        <v>2030</v>
      </c>
      <c r="C883" s="96" t="s">
        <v>1994</v>
      </c>
      <c r="D883" s="104" t="s">
        <v>247</v>
      </c>
      <c r="E883" s="117" t="s">
        <v>81</v>
      </c>
      <c r="F883" s="96" t="s">
        <v>81</v>
      </c>
      <c r="G883" s="114">
        <v>1986</v>
      </c>
      <c r="H883" s="264">
        <v>1</v>
      </c>
      <c r="I883" s="117" t="s">
        <v>244</v>
      </c>
      <c r="J883" s="262"/>
      <c r="K883" s="270"/>
      <c r="L883" s="286"/>
      <c r="M883" s="133" t="s">
        <v>247</v>
      </c>
      <c r="N883" s="114">
        <v>1990</v>
      </c>
      <c r="O883" s="114">
        <v>1990</v>
      </c>
      <c r="P883" s="113">
        <v>0.75</v>
      </c>
      <c r="Q883" s="117" t="s">
        <v>245</v>
      </c>
      <c r="R883" s="96"/>
      <c r="S883" s="97"/>
      <c r="T883" s="103"/>
      <c r="U883" s="136" t="e">
        <f ca="1">_xlfn._xlws.FILTER(_xlfn._xlws.FILTER(Table15[],(Table15[System-Owned Portion]&amp;Table15[Was Material Ever Previously Lead?]&amp;Table15[Customer-Owned Portion])=(D883&amp;E883&amp;M883)),{0,0,0,1})</f>
        <v>#NAME?</v>
      </c>
    </row>
    <row r="884" spans="1:21" ht="30" x14ac:dyDescent="0.25">
      <c r="A884" s="102" t="s">
        <v>2031</v>
      </c>
      <c r="B884" s="96" t="s">
        <v>2032</v>
      </c>
      <c r="C884" s="96" t="s">
        <v>1994</v>
      </c>
      <c r="D884" s="104" t="s">
        <v>247</v>
      </c>
      <c r="E884" s="117" t="s">
        <v>81</v>
      </c>
      <c r="F884" s="96" t="s">
        <v>81</v>
      </c>
      <c r="G884" s="114">
        <v>1986</v>
      </c>
      <c r="H884" s="264">
        <v>1</v>
      </c>
      <c r="I884" s="117" t="s">
        <v>244</v>
      </c>
      <c r="J884" s="262"/>
      <c r="K884" s="270"/>
      <c r="L884" s="286"/>
      <c r="M884" s="133" t="s">
        <v>247</v>
      </c>
      <c r="N884" s="114">
        <v>1990</v>
      </c>
      <c r="O884" s="114">
        <v>1990</v>
      </c>
      <c r="P884" s="113">
        <v>0.75</v>
      </c>
      <c r="Q884" s="117" t="s">
        <v>245</v>
      </c>
      <c r="R884" s="96"/>
      <c r="S884" s="97"/>
      <c r="T884" s="103"/>
      <c r="U884" s="136" t="e">
        <f ca="1">_xlfn._xlws.FILTER(_xlfn._xlws.FILTER(Table15[],(Table15[System-Owned Portion]&amp;Table15[Was Material Ever Previously Lead?]&amp;Table15[Customer-Owned Portion])=(D884&amp;E884&amp;M884)),{0,0,0,1})</f>
        <v>#NAME?</v>
      </c>
    </row>
    <row r="885" spans="1:21" ht="30" x14ac:dyDescent="0.25">
      <c r="A885" s="102" t="s">
        <v>2033</v>
      </c>
      <c r="B885" s="96" t="s">
        <v>2034</v>
      </c>
      <c r="C885" s="96" t="s">
        <v>1994</v>
      </c>
      <c r="D885" s="104" t="s">
        <v>247</v>
      </c>
      <c r="E885" s="117" t="s">
        <v>81</v>
      </c>
      <c r="F885" s="96" t="s">
        <v>81</v>
      </c>
      <c r="G885" s="114">
        <v>1986</v>
      </c>
      <c r="H885" s="264">
        <v>1</v>
      </c>
      <c r="I885" s="117" t="s">
        <v>244</v>
      </c>
      <c r="J885" s="262"/>
      <c r="K885" s="270"/>
      <c r="L885" s="286"/>
      <c r="M885" s="133" t="s">
        <v>247</v>
      </c>
      <c r="N885" s="114">
        <v>1990</v>
      </c>
      <c r="O885" s="114">
        <v>1990</v>
      </c>
      <c r="P885" s="113">
        <v>0.75</v>
      </c>
      <c r="Q885" s="117" t="s">
        <v>245</v>
      </c>
      <c r="R885" s="96"/>
      <c r="S885" s="97"/>
      <c r="T885" s="103"/>
      <c r="U885" s="136" t="e">
        <f ca="1">_xlfn._xlws.FILTER(_xlfn._xlws.FILTER(Table15[],(Table15[System-Owned Portion]&amp;Table15[Was Material Ever Previously Lead?]&amp;Table15[Customer-Owned Portion])=(D885&amp;E885&amp;M885)),{0,0,0,1})</f>
        <v>#NAME?</v>
      </c>
    </row>
    <row r="886" spans="1:21" ht="30" x14ac:dyDescent="0.25">
      <c r="A886" s="102" t="s">
        <v>2035</v>
      </c>
      <c r="B886" s="96" t="s">
        <v>2036</v>
      </c>
      <c r="C886" s="96" t="s">
        <v>1994</v>
      </c>
      <c r="D886" s="104" t="s">
        <v>247</v>
      </c>
      <c r="E886" s="117" t="s">
        <v>81</v>
      </c>
      <c r="F886" s="96" t="s">
        <v>81</v>
      </c>
      <c r="G886" s="114">
        <v>1986</v>
      </c>
      <c r="H886" s="264">
        <v>1</v>
      </c>
      <c r="I886" s="117" t="s">
        <v>244</v>
      </c>
      <c r="J886" s="262"/>
      <c r="K886" s="270"/>
      <c r="L886" s="286"/>
      <c r="M886" s="133" t="s">
        <v>247</v>
      </c>
      <c r="N886" s="114">
        <v>1990</v>
      </c>
      <c r="O886" s="114">
        <v>1990</v>
      </c>
      <c r="P886" s="113">
        <v>0.75</v>
      </c>
      <c r="Q886" s="117" t="s">
        <v>245</v>
      </c>
      <c r="R886" s="96"/>
      <c r="S886" s="97"/>
      <c r="T886" s="103"/>
      <c r="U886" s="136" t="e">
        <f ca="1">_xlfn._xlws.FILTER(_xlfn._xlws.FILTER(Table15[],(Table15[System-Owned Portion]&amp;Table15[Was Material Ever Previously Lead?]&amp;Table15[Customer-Owned Portion])=(D886&amp;E886&amp;M886)),{0,0,0,1})</f>
        <v>#NAME?</v>
      </c>
    </row>
    <row r="887" spans="1:21" ht="30" x14ac:dyDescent="0.25">
      <c r="A887" s="102" t="s">
        <v>2037</v>
      </c>
      <c r="B887" s="96" t="s">
        <v>2038</v>
      </c>
      <c r="C887" s="96" t="s">
        <v>1994</v>
      </c>
      <c r="D887" s="104" t="s">
        <v>247</v>
      </c>
      <c r="E887" s="117" t="s">
        <v>81</v>
      </c>
      <c r="F887" s="96" t="s">
        <v>81</v>
      </c>
      <c r="G887" s="114">
        <v>1986</v>
      </c>
      <c r="H887" s="264">
        <v>1</v>
      </c>
      <c r="I887" s="117" t="s">
        <v>244</v>
      </c>
      <c r="J887" s="262"/>
      <c r="K887" s="270"/>
      <c r="L887" s="286"/>
      <c r="M887" s="133" t="s">
        <v>247</v>
      </c>
      <c r="N887" s="114">
        <v>1990</v>
      </c>
      <c r="O887" s="114">
        <v>1990</v>
      </c>
      <c r="P887" s="113">
        <v>0.75</v>
      </c>
      <c r="Q887" s="117" t="s">
        <v>245</v>
      </c>
      <c r="R887" s="96"/>
      <c r="S887" s="97"/>
      <c r="T887" s="103"/>
      <c r="U887" s="136" t="e">
        <f ca="1">_xlfn._xlws.FILTER(_xlfn._xlws.FILTER(Table15[],(Table15[System-Owned Portion]&amp;Table15[Was Material Ever Previously Lead?]&amp;Table15[Customer-Owned Portion])=(D887&amp;E887&amp;M887)),{0,0,0,1})</f>
        <v>#NAME?</v>
      </c>
    </row>
    <row r="888" spans="1:21" ht="30" x14ac:dyDescent="0.25">
      <c r="A888" s="102" t="s">
        <v>2039</v>
      </c>
      <c r="B888" s="96" t="s">
        <v>2040</v>
      </c>
      <c r="C888" s="96" t="s">
        <v>1994</v>
      </c>
      <c r="D888" s="104" t="s">
        <v>247</v>
      </c>
      <c r="E888" s="117" t="s">
        <v>81</v>
      </c>
      <c r="F888" s="96" t="s">
        <v>81</v>
      </c>
      <c r="G888" s="114">
        <v>1986</v>
      </c>
      <c r="H888" s="264">
        <v>1</v>
      </c>
      <c r="I888" s="117" t="s">
        <v>244</v>
      </c>
      <c r="J888" s="262"/>
      <c r="K888" s="270"/>
      <c r="L888" s="286"/>
      <c r="M888" s="133" t="s">
        <v>247</v>
      </c>
      <c r="N888" s="114">
        <v>1990</v>
      </c>
      <c r="O888" s="114">
        <v>1990</v>
      </c>
      <c r="P888" s="113">
        <v>0.75</v>
      </c>
      <c r="Q888" s="117" t="s">
        <v>245</v>
      </c>
      <c r="R888" s="96"/>
      <c r="S888" s="97"/>
      <c r="T888" s="103"/>
      <c r="U888" s="136" t="e">
        <f ca="1">_xlfn._xlws.FILTER(_xlfn._xlws.FILTER(Table15[],(Table15[System-Owned Portion]&amp;Table15[Was Material Ever Previously Lead?]&amp;Table15[Customer-Owned Portion])=(D888&amp;E888&amp;M888)),{0,0,0,1})</f>
        <v>#NAME?</v>
      </c>
    </row>
    <row r="889" spans="1:21" ht="30" x14ac:dyDescent="0.25">
      <c r="A889" s="102" t="s">
        <v>2041</v>
      </c>
      <c r="B889" s="96" t="s">
        <v>2042</v>
      </c>
      <c r="C889" s="96" t="s">
        <v>1994</v>
      </c>
      <c r="D889" s="104" t="s">
        <v>247</v>
      </c>
      <c r="E889" s="117" t="s">
        <v>81</v>
      </c>
      <c r="F889" s="96" t="s">
        <v>81</v>
      </c>
      <c r="G889" s="114">
        <v>1986</v>
      </c>
      <c r="H889" s="264">
        <v>1</v>
      </c>
      <c r="I889" s="117" t="s">
        <v>244</v>
      </c>
      <c r="J889" s="262"/>
      <c r="K889" s="270"/>
      <c r="L889" s="286"/>
      <c r="M889" s="133" t="s">
        <v>247</v>
      </c>
      <c r="N889" s="114">
        <v>1990</v>
      </c>
      <c r="O889" s="114">
        <v>1990</v>
      </c>
      <c r="P889" s="113">
        <v>0.75</v>
      </c>
      <c r="Q889" s="117" t="s">
        <v>245</v>
      </c>
      <c r="R889" s="96"/>
      <c r="S889" s="97"/>
      <c r="T889" s="103"/>
      <c r="U889" s="136" t="e">
        <f ca="1">_xlfn._xlws.FILTER(_xlfn._xlws.FILTER(Table15[],(Table15[System-Owned Portion]&amp;Table15[Was Material Ever Previously Lead?]&amp;Table15[Customer-Owned Portion])=(D889&amp;E889&amp;M889)),{0,0,0,1})</f>
        <v>#NAME?</v>
      </c>
    </row>
    <row r="890" spans="1:21" ht="30" x14ac:dyDescent="0.25">
      <c r="A890" s="102" t="s">
        <v>2043</v>
      </c>
      <c r="B890" s="96" t="s">
        <v>2044</v>
      </c>
      <c r="C890" s="96" t="s">
        <v>2045</v>
      </c>
      <c r="D890" s="104" t="s">
        <v>247</v>
      </c>
      <c r="E890" s="117" t="s">
        <v>81</v>
      </c>
      <c r="F890" s="96" t="s">
        <v>81</v>
      </c>
      <c r="G890" s="114">
        <v>1989</v>
      </c>
      <c r="H890" s="264">
        <v>0.75</v>
      </c>
      <c r="I890" s="117" t="s">
        <v>245</v>
      </c>
      <c r="J890" s="262"/>
      <c r="K890" s="270"/>
      <c r="L890" s="286"/>
      <c r="M890" s="133" t="s">
        <v>247</v>
      </c>
      <c r="N890" s="114">
        <v>1989</v>
      </c>
      <c r="O890" s="114">
        <v>1989</v>
      </c>
      <c r="P890" s="113">
        <v>0.75</v>
      </c>
      <c r="Q890" s="117" t="s">
        <v>245</v>
      </c>
      <c r="R890" s="96"/>
      <c r="S890" s="97"/>
      <c r="T890" s="103"/>
      <c r="U890" s="136" t="e">
        <f ca="1">_xlfn._xlws.FILTER(_xlfn._xlws.FILTER(Table15[],(Table15[System-Owned Portion]&amp;Table15[Was Material Ever Previously Lead?]&amp;Table15[Customer-Owned Portion])=(D890&amp;E890&amp;M890)),{0,0,0,1})</f>
        <v>#NAME?</v>
      </c>
    </row>
    <row r="891" spans="1:21" ht="30" x14ac:dyDescent="0.25">
      <c r="A891" s="102" t="s">
        <v>2046</v>
      </c>
      <c r="B891" s="96" t="s">
        <v>2047</v>
      </c>
      <c r="C891" s="96" t="s">
        <v>2045</v>
      </c>
      <c r="D891" s="104" t="s">
        <v>248</v>
      </c>
      <c r="E891" s="117" t="s">
        <v>81</v>
      </c>
      <c r="F891" s="96" t="s">
        <v>81</v>
      </c>
      <c r="G891" s="114">
        <v>1980</v>
      </c>
      <c r="H891" s="113">
        <v>0.75</v>
      </c>
      <c r="I891" s="117" t="s">
        <v>244</v>
      </c>
      <c r="J891" s="262"/>
      <c r="K891" s="270"/>
      <c r="L891" s="286"/>
      <c r="M891" s="133" t="s">
        <v>247</v>
      </c>
      <c r="N891" s="114">
        <v>1989</v>
      </c>
      <c r="O891" s="114">
        <v>1989</v>
      </c>
      <c r="P891" s="113">
        <v>0.75</v>
      </c>
      <c r="Q891" s="117" t="s">
        <v>245</v>
      </c>
      <c r="R891" s="96"/>
      <c r="S891" s="97"/>
      <c r="T891" s="103"/>
      <c r="U891" s="136" t="e">
        <f ca="1">_xlfn._xlws.FILTER(_xlfn._xlws.FILTER(Table15[],(Table15[System-Owned Portion]&amp;Table15[Was Material Ever Previously Lead?]&amp;Table15[Customer-Owned Portion])=(D891&amp;E891&amp;M891)),{0,0,0,1})</f>
        <v>#NAME?</v>
      </c>
    </row>
    <row r="892" spans="1:21" ht="30" x14ac:dyDescent="0.25">
      <c r="A892" s="102" t="s">
        <v>2048</v>
      </c>
      <c r="B892" s="96" t="s">
        <v>2049</v>
      </c>
      <c r="C892" s="96" t="s">
        <v>2045</v>
      </c>
      <c r="D892" s="104" t="s">
        <v>248</v>
      </c>
      <c r="E892" s="117" t="s">
        <v>81</v>
      </c>
      <c r="F892" s="96" t="s">
        <v>81</v>
      </c>
      <c r="G892" s="114">
        <v>1980</v>
      </c>
      <c r="H892" s="113">
        <v>0.75</v>
      </c>
      <c r="I892" s="117" t="s">
        <v>244</v>
      </c>
      <c r="J892" s="262"/>
      <c r="K892" s="270"/>
      <c r="L892" s="286"/>
      <c r="M892" s="133" t="s">
        <v>247</v>
      </c>
      <c r="N892" s="114">
        <v>1989</v>
      </c>
      <c r="O892" s="114">
        <v>1989</v>
      </c>
      <c r="P892" s="113">
        <v>0.75</v>
      </c>
      <c r="Q892" s="117" t="s">
        <v>245</v>
      </c>
      <c r="R892" s="96"/>
      <c r="S892" s="97"/>
      <c r="T892" s="103"/>
      <c r="U892" s="136" t="e">
        <f ca="1">_xlfn._xlws.FILTER(_xlfn._xlws.FILTER(Table15[],(Table15[System-Owned Portion]&amp;Table15[Was Material Ever Previously Lead?]&amp;Table15[Customer-Owned Portion])=(D892&amp;E892&amp;M892)),{0,0,0,1})</f>
        <v>#NAME?</v>
      </c>
    </row>
    <row r="893" spans="1:21" ht="30" x14ac:dyDescent="0.25">
      <c r="A893" s="102" t="s">
        <v>2050</v>
      </c>
      <c r="B893" s="96" t="s">
        <v>2051</v>
      </c>
      <c r="C893" s="96" t="s">
        <v>2045</v>
      </c>
      <c r="D893" s="104" t="s">
        <v>248</v>
      </c>
      <c r="E893" s="117" t="s">
        <v>81</v>
      </c>
      <c r="F893" s="96" t="s">
        <v>81</v>
      </c>
      <c r="G893" s="114">
        <v>1980</v>
      </c>
      <c r="H893" s="113">
        <v>0.75</v>
      </c>
      <c r="I893" s="117" t="s">
        <v>244</v>
      </c>
      <c r="J893" s="262"/>
      <c r="K893" s="270"/>
      <c r="L893" s="286"/>
      <c r="M893" s="133" t="s">
        <v>247</v>
      </c>
      <c r="N893" s="114">
        <v>1989</v>
      </c>
      <c r="O893" s="114">
        <v>1989</v>
      </c>
      <c r="P893" s="113">
        <v>0.75</v>
      </c>
      <c r="Q893" s="117" t="s">
        <v>245</v>
      </c>
      <c r="R893" s="96"/>
      <c r="S893" s="97"/>
      <c r="T893" s="103"/>
      <c r="U893" s="136" t="e">
        <f ca="1">_xlfn._xlws.FILTER(_xlfn._xlws.FILTER(Table15[],(Table15[System-Owned Portion]&amp;Table15[Was Material Ever Previously Lead?]&amp;Table15[Customer-Owned Portion])=(D893&amp;E893&amp;M893)),{0,0,0,1})</f>
        <v>#NAME?</v>
      </c>
    </row>
    <row r="894" spans="1:21" ht="30" x14ac:dyDescent="0.25">
      <c r="A894" s="102" t="s">
        <v>2052</v>
      </c>
      <c r="B894" s="96" t="s">
        <v>2053</v>
      </c>
      <c r="C894" s="96" t="s">
        <v>2045</v>
      </c>
      <c r="D894" s="104" t="s">
        <v>248</v>
      </c>
      <c r="E894" s="117" t="s">
        <v>81</v>
      </c>
      <c r="F894" s="96" t="s">
        <v>81</v>
      </c>
      <c r="G894" s="114">
        <v>1980</v>
      </c>
      <c r="H894" s="113">
        <v>0.75</v>
      </c>
      <c r="I894" s="117" t="s">
        <v>244</v>
      </c>
      <c r="J894" s="262"/>
      <c r="K894" s="270"/>
      <c r="L894" s="286"/>
      <c r="M894" s="133" t="s">
        <v>247</v>
      </c>
      <c r="N894" s="114">
        <v>1989</v>
      </c>
      <c r="O894" s="114">
        <v>1989</v>
      </c>
      <c r="P894" s="113">
        <v>0.75</v>
      </c>
      <c r="Q894" s="117" t="s">
        <v>245</v>
      </c>
      <c r="R894" s="96"/>
      <c r="S894" s="97"/>
      <c r="T894" s="103"/>
      <c r="U894" s="136" t="e">
        <f ca="1">_xlfn._xlws.FILTER(_xlfn._xlws.FILTER(Table15[],(Table15[System-Owned Portion]&amp;Table15[Was Material Ever Previously Lead?]&amp;Table15[Customer-Owned Portion])=(D894&amp;E894&amp;M894)),{0,0,0,1})</f>
        <v>#NAME?</v>
      </c>
    </row>
    <row r="895" spans="1:21" ht="30" x14ac:dyDescent="0.25">
      <c r="A895" s="102" t="s">
        <v>2054</v>
      </c>
      <c r="B895" s="96" t="s">
        <v>2055</v>
      </c>
      <c r="C895" s="96" t="s">
        <v>2045</v>
      </c>
      <c r="D895" s="104" t="s">
        <v>248</v>
      </c>
      <c r="E895" s="117" t="s">
        <v>81</v>
      </c>
      <c r="F895" s="96" t="s">
        <v>81</v>
      </c>
      <c r="G895" s="114">
        <v>1980</v>
      </c>
      <c r="H895" s="113">
        <v>0.75</v>
      </c>
      <c r="I895" s="117" t="s">
        <v>244</v>
      </c>
      <c r="J895" s="262"/>
      <c r="K895" s="270"/>
      <c r="L895" s="286"/>
      <c r="M895" s="133" t="s">
        <v>247</v>
      </c>
      <c r="N895" s="114">
        <v>1989</v>
      </c>
      <c r="O895" s="114">
        <v>1989</v>
      </c>
      <c r="P895" s="113">
        <v>0.75</v>
      </c>
      <c r="Q895" s="117" t="s">
        <v>245</v>
      </c>
      <c r="R895" s="96"/>
      <c r="S895" s="97"/>
      <c r="T895" s="103"/>
      <c r="U895" s="136" t="e">
        <f ca="1">_xlfn._xlws.FILTER(_xlfn._xlws.FILTER(Table15[],(Table15[System-Owned Portion]&amp;Table15[Was Material Ever Previously Lead?]&amp;Table15[Customer-Owned Portion])=(D895&amp;E895&amp;M895)),{0,0,0,1})</f>
        <v>#NAME?</v>
      </c>
    </row>
    <row r="896" spans="1:21" ht="30" x14ac:dyDescent="0.25">
      <c r="A896" s="102" t="s">
        <v>2056</v>
      </c>
      <c r="B896" s="96" t="s">
        <v>2057</v>
      </c>
      <c r="C896" s="96" t="s">
        <v>2045</v>
      </c>
      <c r="D896" s="104" t="s">
        <v>248</v>
      </c>
      <c r="E896" s="117" t="s">
        <v>81</v>
      </c>
      <c r="F896" s="96" t="s">
        <v>81</v>
      </c>
      <c r="G896" s="114">
        <v>1980</v>
      </c>
      <c r="H896" s="113">
        <v>0.75</v>
      </c>
      <c r="I896" s="117" t="s">
        <v>244</v>
      </c>
      <c r="J896" s="262"/>
      <c r="K896" s="270"/>
      <c r="L896" s="286"/>
      <c r="M896" s="133" t="s">
        <v>247</v>
      </c>
      <c r="N896" s="114">
        <v>1990</v>
      </c>
      <c r="O896" s="114">
        <v>1990</v>
      </c>
      <c r="P896" s="113">
        <v>0.75</v>
      </c>
      <c r="Q896" s="117" t="s">
        <v>245</v>
      </c>
      <c r="R896" s="96"/>
      <c r="S896" s="97"/>
      <c r="T896" s="103"/>
      <c r="U896" s="136" t="e">
        <f ca="1">_xlfn._xlws.FILTER(_xlfn._xlws.FILTER(Table15[],(Table15[System-Owned Portion]&amp;Table15[Was Material Ever Previously Lead?]&amp;Table15[Customer-Owned Portion])=(D896&amp;E896&amp;M896)),{0,0,0,1})</f>
        <v>#NAME?</v>
      </c>
    </row>
    <row r="897" spans="1:21" ht="30" x14ac:dyDescent="0.25">
      <c r="A897" s="102" t="s">
        <v>2058</v>
      </c>
      <c r="B897" s="96" t="s">
        <v>2059</v>
      </c>
      <c r="C897" s="96" t="s">
        <v>2045</v>
      </c>
      <c r="D897" s="104" t="s">
        <v>248</v>
      </c>
      <c r="E897" s="117" t="s">
        <v>81</v>
      </c>
      <c r="F897" s="96" t="s">
        <v>81</v>
      </c>
      <c r="G897" s="114">
        <v>1980</v>
      </c>
      <c r="H897" s="113">
        <v>0.75</v>
      </c>
      <c r="I897" s="117" t="s">
        <v>244</v>
      </c>
      <c r="J897" s="262"/>
      <c r="K897" s="270"/>
      <c r="L897" s="286"/>
      <c r="M897" s="133" t="s">
        <v>247</v>
      </c>
      <c r="N897" s="114">
        <v>1989</v>
      </c>
      <c r="O897" s="114">
        <v>1989</v>
      </c>
      <c r="P897" s="113">
        <v>0.75</v>
      </c>
      <c r="Q897" s="117" t="s">
        <v>245</v>
      </c>
      <c r="R897" s="96"/>
      <c r="S897" s="97"/>
      <c r="T897" s="103"/>
      <c r="U897" s="136" t="e">
        <f ca="1">_xlfn._xlws.FILTER(_xlfn._xlws.FILTER(Table15[],(Table15[System-Owned Portion]&amp;Table15[Was Material Ever Previously Lead?]&amp;Table15[Customer-Owned Portion])=(D897&amp;E897&amp;M897)),{0,0,0,1})</f>
        <v>#NAME?</v>
      </c>
    </row>
    <row r="898" spans="1:21" ht="30" x14ac:dyDescent="0.25">
      <c r="A898" s="102" t="s">
        <v>2060</v>
      </c>
      <c r="B898" s="96" t="s">
        <v>2061</v>
      </c>
      <c r="C898" s="96" t="s">
        <v>2045</v>
      </c>
      <c r="D898" s="104" t="s">
        <v>248</v>
      </c>
      <c r="E898" s="117" t="s">
        <v>81</v>
      </c>
      <c r="F898" s="96" t="s">
        <v>81</v>
      </c>
      <c r="G898" s="114">
        <v>1980</v>
      </c>
      <c r="H898" s="113">
        <v>0.75</v>
      </c>
      <c r="I898" s="117" t="s">
        <v>244</v>
      </c>
      <c r="J898" s="262"/>
      <c r="K898" s="270"/>
      <c r="L898" s="286"/>
      <c r="M898" s="133" t="s">
        <v>247</v>
      </c>
      <c r="N898" s="114">
        <v>1990</v>
      </c>
      <c r="O898" s="114">
        <v>1990</v>
      </c>
      <c r="P898" s="113">
        <v>0.75</v>
      </c>
      <c r="Q898" s="117" t="s">
        <v>245</v>
      </c>
      <c r="R898" s="96"/>
      <c r="S898" s="97"/>
      <c r="T898" s="103"/>
      <c r="U898" s="136" t="e">
        <f ca="1">_xlfn._xlws.FILTER(_xlfn._xlws.FILTER(Table15[],(Table15[System-Owned Portion]&amp;Table15[Was Material Ever Previously Lead?]&amp;Table15[Customer-Owned Portion])=(D898&amp;E898&amp;M898)),{0,0,0,1})</f>
        <v>#NAME?</v>
      </c>
    </row>
    <row r="899" spans="1:21" ht="30" x14ac:dyDescent="0.25">
      <c r="A899" s="102" t="s">
        <v>2062</v>
      </c>
      <c r="B899" s="96" t="s">
        <v>2063</v>
      </c>
      <c r="C899" s="96" t="s">
        <v>2045</v>
      </c>
      <c r="D899" s="104" t="s">
        <v>248</v>
      </c>
      <c r="E899" s="117" t="s">
        <v>81</v>
      </c>
      <c r="F899" s="96" t="s">
        <v>81</v>
      </c>
      <c r="G899" s="114">
        <v>1980</v>
      </c>
      <c r="H899" s="113">
        <v>0.75</v>
      </c>
      <c r="I899" s="117" t="s">
        <v>244</v>
      </c>
      <c r="J899" s="262"/>
      <c r="K899" s="270"/>
      <c r="L899" s="286"/>
      <c r="M899" s="133" t="s">
        <v>247</v>
      </c>
      <c r="N899" s="114">
        <v>1989</v>
      </c>
      <c r="O899" s="114">
        <v>1989</v>
      </c>
      <c r="P899" s="113">
        <v>0.75</v>
      </c>
      <c r="Q899" s="117" t="s">
        <v>245</v>
      </c>
      <c r="R899" s="96"/>
      <c r="S899" s="97"/>
      <c r="T899" s="103"/>
      <c r="U899" s="136" t="e">
        <f ca="1">_xlfn._xlws.FILTER(_xlfn._xlws.FILTER(Table15[],(Table15[System-Owned Portion]&amp;Table15[Was Material Ever Previously Lead?]&amp;Table15[Customer-Owned Portion])=(D899&amp;E899&amp;M899)),{0,0,0,1})</f>
        <v>#NAME?</v>
      </c>
    </row>
    <row r="900" spans="1:21" ht="30" x14ac:dyDescent="0.25">
      <c r="A900" s="102" t="s">
        <v>2064</v>
      </c>
      <c r="B900" s="96" t="s">
        <v>2065</v>
      </c>
      <c r="C900" s="96" t="s">
        <v>2045</v>
      </c>
      <c r="D900" s="104" t="s">
        <v>248</v>
      </c>
      <c r="E900" s="117" t="s">
        <v>81</v>
      </c>
      <c r="F900" s="96" t="s">
        <v>81</v>
      </c>
      <c r="G900" s="114">
        <v>1980</v>
      </c>
      <c r="H900" s="113">
        <v>0.75</v>
      </c>
      <c r="I900" s="117" t="s">
        <v>244</v>
      </c>
      <c r="J900" s="262"/>
      <c r="K900" s="270"/>
      <c r="L900" s="286"/>
      <c r="M900" s="133" t="s">
        <v>247</v>
      </c>
      <c r="N900" s="114">
        <v>1989</v>
      </c>
      <c r="O900" s="114">
        <v>1989</v>
      </c>
      <c r="P900" s="113">
        <v>0.75</v>
      </c>
      <c r="Q900" s="117" t="s">
        <v>245</v>
      </c>
      <c r="R900" s="96"/>
      <c r="S900" s="97"/>
      <c r="T900" s="103"/>
      <c r="U900" s="136" t="e">
        <f ca="1">_xlfn._xlws.FILTER(_xlfn._xlws.FILTER(Table15[],(Table15[System-Owned Portion]&amp;Table15[Was Material Ever Previously Lead?]&amp;Table15[Customer-Owned Portion])=(D900&amp;E900&amp;M900)),{0,0,0,1})</f>
        <v>#NAME?</v>
      </c>
    </row>
    <row r="901" spans="1:21" ht="30" x14ac:dyDescent="0.25">
      <c r="A901" s="102" t="s">
        <v>2066</v>
      </c>
      <c r="B901" s="96" t="s">
        <v>2067</v>
      </c>
      <c r="C901" s="96" t="s">
        <v>2045</v>
      </c>
      <c r="D901" s="104" t="s">
        <v>248</v>
      </c>
      <c r="E901" s="117" t="s">
        <v>81</v>
      </c>
      <c r="F901" s="96" t="s">
        <v>81</v>
      </c>
      <c r="G901" s="114">
        <v>1980</v>
      </c>
      <c r="H901" s="113">
        <v>0.75</v>
      </c>
      <c r="I901" s="117" t="s">
        <v>244</v>
      </c>
      <c r="J901" s="262"/>
      <c r="K901" s="270"/>
      <c r="L901" s="286"/>
      <c r="M901" s="133" t="s">
        <v>247</v>
      </c>
      <c r="N901" s="114">
        <v>1989</v>
      </c>
      <c r="O901" s="114">
        <v>1989</v>
      </c>
      <c r="P901" s="113">
        <v>0.75</v>
      </c>
      <c r="Q901" s="117" t="s">
        <v>245</v>
      </c>
      <c r="R901" s="96"/>
      <c r="S901" s="97"/>
      <c r="T901" s="103"/>
      <c r="U901" s="136" t="e">
        <f ca="1">_xlfn._xlws.FILTER(_xlfn._xlws.FILTER(Table15[],(Table15[System-Owned Portion]&amp;Table15[Was Material Ever Previously Lead?]&amp;Table15[Customer-Owned Portion])=(D901&amp;E901&amp;M901)),{0,0,0,1})</f>
        <v>#NAME?</v>
      </c>
    </row>
    <row r="902" spans="1:21" ht="30" x14ac:dyDescent="0.25">
      <c r="A902" s="102" t="s">
        <v>2068</v>
      </c>
      <c r="B902" s="96" t="s">
        <v>2069</v>
      </c>
      <c r="C902" s="96" t="s">
        <v>2045</v>
      </c>
      <c r="D902" s="104" t="s">
        <v>248</v>
      </c>
      <c r="E902" s="117" t="s">
        <v>81</v>
      </c>
      <c r="F902" s="96" t="s">
        <v>81</v>
      </c>
      <c r="G902" s="114">
        <v>1980</v>
      </c>
      <c r="H902" s="113">
        <v>0.75</v>
      </c>
      <c r="I902" s="117" t="s">
        <v>244</v>
      </c>
      <c r="J902" s="262"/>
      <c r="K902" s="270"/>
      <c r="L902" s="286"/>
      <c r="M902" s="133" t="s">
        <v>247</v>
      </c>
      <c r="N902" s="114">
        <v>1989</v>
      </c>
      <c r="O902" s="114">
        <v>1989</v>
      </c>
      <c r="P902" s="113">
        <v>0.75</v>
      </c>
      <c r="Q902" s="117" t="s">
        <v>245</v>
      </c>
      <c r="R902" s="96"/>
      <c r="S902" s="97"/>
      <c r="T902" s="103"/>
      <c r="U902" s="136" t="e">
        <f ca="1">_xlfn._xlws.FILTER(_xlfn._xlws.FILTER(Table15[],(Table15[System-Owned Portion]&amp;Table15[Was Material Ever Previously Lead?]&amp;Table15[Customer-Owned Portion])=(D902&amp;E902&amp;M902)),{0,0,0,1})</f>
        <v>#NAME?</v>
      </c>
    </row>
    <row r="903" spans="1:21" x14ac:dyDescent="0.25">
      <c r="A903" s="102" t="s">
        <v>2070</v>
      </c>
      <c r="B903" s="96" t="s">
        <v>2071</v>
      </c>
      <c r="C903" s="96" t="s">
        <v>2072</v>
      </c>
      <c r="D903" s="104" t="s">
        <v>248</v>
      </c>
      <c r="E903" s="117" t="s">
        <v>81</v>
      </c>
      <c r="F903" s="96" t="s">
        <v>81</v>
      </c>
      <c r="G903" s="114">
        <v>1980</v>
      </c>
      <c r="H903" s="264">
        <v>0.75</v>
      </c>
      <c r="I903" s="117" t="s">
        <v>244</v>
      </c>
      <c r="J903" s="262"/>
      <c r="K903" s="270"/>
      <c r="L903" s="286"/>
      <c r="M903" s="133" t="s">
        <v>95</v>
      </c>
      <c r="N903" s="114">
        <v>1981</v>
      </c>
      <c r="O903" s="114">
        <v>1981</v>
      </c>
      <c r="P903" s="113">
        <v>0.75</v>
      </c>
      <c r="Q903" s="117"/>
      <c r="R903" s="96"/>
      <c r="S903" s="97"/>
      <c r="T903" s="103"/>
      <c r="U903" s="136" t="e">
        <f ca="1">_xlfn._xlws.FILTER(_xlfn._xlws.FILTER(Table15[],(Table15[System-Owned Portion]&amp;Table15[Was Material Ever Previously Lead?]&amp;Table15[Customer-Owned Portion])=(D903&amp;E903&amp;M903)),{0,0,0,1})</f>
        <v>#NAME?</v>
      </c>
    </row>
    <row r="904" spans="1:21" x14ac:dyDescent="0.25">
      <c r="A904" s="102" t="s">
        <v>2073</v>
      </c>
      <c r="B904" s="96" t="s">
        <v>2074</v>
      </c>
      <c r="C904" s="96" t="s">
        <v>2072</v>
      </c>
      <c r="D904" s="104" t="s">
        <v>248</v>
      </c>
      <c r="E904" s="117" t="s">
        <v>81</v>
      </c>
      <c r="F904" s="96" t="s">
        <v>81</v>
      </c>
      <c r="G904" s="114">
        <v>1980</v>
      </c>
      <c r="H904" s="113">
        <v>1</v>
      </c>
      <c r="I904" s="117" t="s">
        <v>244</v>
      </c>
      <c r="J904" s="262"/>
      <c r="K904" s="270"/>
      <c r="L904" s="286"/>
      <c r="M904" s="133" t="s">
        <v>95</v>
      </c>
      <c r="N904" s="114">
        <v>1981</v>
      </c>
      <c r="O904" s="114">
        <v>1981</v>
      </c>
      <c r="P904" s="113">
        <v>1</v>
      </c>
      <c r="Q904" s="117"/>
      <c r="R904" s="96"/>
      <c r="S904" s="97"/>
      <c r="T904" s="103"/>
      <c r="U904" s="136" t="e">
        <f ca="1">_xlfn._xlws.FILTER(_xlfn._xlws.FILTER(Table15[],(Table15[System-Owned Portion]&amp;Table15[Was Material Ever Previously Lead?]&amp;Table15[Customer-Owned Portion])=(D904&amp;E904&amp;M904)),{0,0,0,1})</f>
        <v>#NAME?</v>
      </c>
    </row>
    <row r="905" spans="1:21" x14ac:dyDescent="0.25">
      <c r="A905" s="102" t="s">
        <v>2075</v>
      </c>
      <c r="B905" s="96" t="s">
        <v>2076</v>
      </c>
      <c r="C905" s="96" t="s">
        <v>2045</v>
      </c>
      <c r="D905" s="104" t="s">
        <v>248</v>
      </c>
      <c r="E905" s="117" t="s">
        <v>81</v>
      </c>
      <c r="F905" s="96" t="s">
        <v>81</v>
      </c>
      <c r="G905" s="114">
        <v>1980</v>
      </c>
      <c r="H905" s="113">
        <v>0.75</v>
      </c>
      <c r="I905" s="117" t="s">
        <v>244</v>
      </c>
      <c r="J905" s="262"/>
      <c r="K905" s="270"/>
      <c r="L905" s="286"/>
      <c r="M905" s="133" t="s">
        <v>95</v>
      </c>
      <c r="N905" s="114">
        <v>1988</v>
      </c>
      <c r="O905" s="114">
        <v>1988</v>
      </c>
      <c r="P905" s="113">
        <v>0.75</v>
      </c>
      <c r="Q905" s="117"/>
      <c r="R905" s="96"/>
      <c r="S905" s="97"/>
      <c r="T905" s="103"/>
      <c r="U905" s="136" t="e">
        <f ca="1">_xlfn._xlws.FILTER(_xlfn._xlws.FILTER(Table15[],(Table15[System-Owned Portion]&amp;Table15[Was Material Ever Previously Lead?]&amp;Table15[Customer-Owned Portion])=(D905&amp;E905&amp;M905)),{0,0,0,1})</f>
        <v>#NAME?</v>
      </c>
    </row>
    <row r="906" spans="1:21" x14ac:dyDescent="0.25">
      <c r="A906" s="102" t="s">
        <v>2077</v>
      </c>
      <c r="B906" s="96" t="s">
        <v>2078</v>
      </c>
      <c r="C906" s="96" t="s">
        <v>2045</v>
      </c>
      <c r="D906" s="104" t="s">
        <v>248</v>
      </c>
      <c r="E906" s="117" t="s">
        <v>81</v>
      </c>
      <c r="F906" s="96" t="s">
        <v>81</v>
      </c>
      <c r="G906" s="114">
        <v>1980</v>
      </c>
      <c r="H906" s="113">
        <v>0.75</v>
      </c>
      <c r="I906" s="117" t="s">
        <v>244</v>
      </c>
      <c r="J906" s="262"/>
      <c r="K906" s="270"/>
      <c r="L906" s="286"/>
      <c r="M906" s="133" t="s">
        <v>95</v>
      </c>
      <c r="N906" s="114">
        <v>1988</v>
      </c>
      <c r="O906" s="114">
        <v>1988</v>
      </c>
      <c r="P906" s="113">
        <v>0.75</v>
      </c>
      <c r="Q906" s="117"/>
      <c r="R906" s="96"/>
      <c r="S906" s="97"/>
      <c r="T906" s="103"/>
      <c r="U906" s="136" t="e">
        <f ca="1">_xlfn._xlws.FILTER(_xlfn._xlws.FILTER(Table15[],(Table15[System-Owned Portion]&amp;Table15[Was Material Ever Previously Lead?]&amp;Table15[Customer-Owned Portion])=(D906&amp;E906&amp;M906)),{0,0,0,1})</f>
        <v>#NAME?</v>
      </c>
    </row>
    <row r="907" spans="1:21" ht="30" x14ac:dyDescent="0.25">
      <c r="A907" s="102" t="s">
        <v>2079</v>
      </c>
      <c r="B907" s="96" t="s">
        <v>2080</v>
      </c>
      <c r="C907" s="96" t="s">
        <v>2045</v>
      </c>
      <c r="D907" s="104" t="s">
        <v>248</v>
      </c>
      <c r="E907" s="117" t="s">
        <v>81</v>
      </c>
      <c r="F907" s="96" t="s">
        <v>81</v>
      </c>
      <c r="G907" s="114">
        <v>1980</v>
      </c>
      <c r="H907" s="113">
        <v>0.75</v>
      </c>
      <c r="I907" s="117" t="s">
        <v>244</v>
      </c>
      <c r="J907" s="262"/>
      <c r="K907" s="270"/>
      <c r="L907" s="286"/>
      <c r="M907" s="133" t="s">
        <v>247</v>
      </c>
      <c r="N907" s="114">
        <v>1989</v>
      </c>
      <c r="O907" s="114">
        <v>1989</v>
      </c>
      <c r="P907" s="113">
        <v>0.75</v>
      </c>
      <c r="Q907" s="117" t="s">
        <v>245</v>
      </c>
      <c r="R907" s="96"/>
      <c r="S907" s="97"/>
      <c r="T907" s="103"/>
      <c r="U907" s="136" t="e">
        <f ca="1">_xlfn._xlws.FILTER(_xlfn._xlws.FILTER(Table15[],(Table15[System-Owned Portion]&amp;Table15[Was Material Ever Previously Lead?]&amp;Table15[Customer-Owned Portion])=(D907&amp;E907&amp;M907)),{0,0,0,1})</f>
        <v>#NAME?</v>
      </c>
    </row>
    <row r="908" spans="1:21" ht="30" x14ac:dyDescent="0.25">
      <c r="A908" s="102" t="s">
        <v>2081</v>
      </c>
      <c r="B908" s="96" t="s">
        <v>2082</v>
      </c>
      <c r="C908" s="96" t="s">
        <v>2045</v>
      </c>
      <c r="D908" s="104" t="s">
        <v>248</v>
      </c>
      <c r="E908" s="117" t="s">
        <v>81</v>
      </c>
      <c r="F908" s="96" t="s">
        <v>81</v>
      </c>
      <c r="G908" s="114">
        <v>1980</v>
      </c>
      <c r="H908" s="113">
        <v>0.75</v>
      </c>
      <c r="I908" s="117" t="s">
        <v>244</v>
      </c>
      <c r="J908" s="262"/>
      <c r="K908" s="270"/>
      <c r="L908" s="286"/>
      <c r="M908" s="133" t="s">
        <v>247</v>
      </c>
      <c r="N908" s="114">
        <v>1989</v>
      </c>
      <c r="O908" s="114">
        <v>1989</v>
      </c>
      <c r="P908" s="113">
        <v>0.75</v>
      </c>
      <c r="Q908" s="117" t="s">
        <v>245</v>
      </c>
      <c r="R908" s="96"/>
      <c r="S908" s="97"/>
      <c r="T908" s="103"/>
      <c r="U908" s="136" t="e">
        <f ca="1">_xlfn._xlws.FILTER(_xlfn._xlws.FILTER(Table15[],(Table15[System-Owned Portion]&amp;Table15[Was Material Ever Previously Lead?]&amp;Table15[Customer-Owned Portion])=(D908&amp;E908&amp;M908)),{0,0,0,1})</f>
        <v>#NAME?</v>
      </c>
    </row>
    <row r="909" spans="1:21" ht="30" x14ac:dyDescent="0.25">
      <c r="A909" s="102" t="s">
        <v>2083</v>
      </c>
      <c r="B909" s="96" t="s">
        <v>2084</v>
      </c>
      <c r="C909" s="96" t="s">
        <v>2045</v>
      </c>
      <c r="D909" s="104" t="s">
        <v>248</v>
      </c>
      <c r="E909" s="117" t="s">
        <v>81</v>
      </c>
      <c r="F909" s="96" t="s">
        <v>81</v>
      </c>
      <c r="G909" s="114">
        <v>1980</v>
      </c>
      <c r="H909" s="113">
        <v>0.75</v>
      </c>
      <c r="I909" s="117" t="s">
        <v>244</v>
      </c>
      <c r="J909" s="262"/>
      <c r="K909" s="270"/>
      <c r="L909" s="286"/>
      <c r="M909" s="133" t="s">
        <v>247</v>
      </c>
      <c r="N909" s="114">
        <v>1989</v>
      </c>
      <c r="O909" s="114">
        <v>1989</v>
      </c>
      <c r="P909" s="113">
        <v>0.75</v>
      </c>
      <c r="Q909" s="117" t="s">
        <v>245</v>
      </c>
      <c r="R909" s="96"/>
      <c r="S909" s="97"/>
      <c r="T909" s="103"/>
      <c r="U909" s="136" t="e">
        <f ca="1">_xlfn._xlws.FILTER(_xlfn._xlws.FILTER(Table15[],(Table15[System-Owned Portion]&amp;Table15[Was Material Ever Previously Lead?]&amp;Table15[Customer-Owned Portion])=(D909&amp;E909&amp;M909)),{0,0,0,1})</f>
        <v>#NAME?</v>
      </c>
    </row>
    <row r="910" spans="1:21" ht="30" x14ac:dyDescent="0.25">
      <c r="A910" s="102" t="s">
        <v>2085</v>
      </c>
      <c r="B910" s="96" t="s">
        <v>2086</v>
      </c>
      <c r="C910" s="96" t="s">
        <v>2045</v>
      </c>
      <c r="D910" s="104" t="s">
        <v>248</v>
      </c>
      <c r="E910" s="117" t="s">
        <v>81</v>
      </c>
      <c r="F910" s="96" t="s">
        <v>81</v>
      </c>
      <c r="G910" s="114">
        <v>1980</v>
      </c>
      <c r="H910" s="113">
        <v>0.75</v>
      </c>
      <c r="I910" s="117" t="s">
        <v>244</v>
      </c>
      <c r="J910" s="262"/>
      <c r="K910" s="270"/>
      <c r="L910" s="286"/>
      <c r="M910" s="133" t="s">
        <v>247</v>
      </c>
      <c r="N910" s="114">
        <v>1989</v>
      </c>
      <c r="O910" s="114">
        <v>1989</v>
      </c>
      <c r="P910" s="113">
        <v>0.75</v>
      </c>
      <c r="Q910" s="117" t="s">
        <v>245</v>
      </c>
      <c r="R910" s="96"/>
      <c r="S910" s="97"/>
      <c r="T910" s="103"/>
      <c r="U910" s="136" t="e">
        <f ca="1">_xlfn._xlws.FILTER(_xlfn._xlws.FILTER(Table15[],(Table15[System-Owned Portion]&amp;Table15[Was Material Ever Previously Lead?]&amp;Table15[Customer-Owned Portion])=(D910&amp;E910&amp;M910)),{0,0,0,1})</f>
        <v>#NAME?</v>
      </c>
    </row>
    <row r="911" spans="1:21" ht="30" x14ac:dyDescent="0.25">
      <c r="A911" s="102" t="s">
        <v>2087</v>
      </c>
      <c r="B911" s="96" t="s">
        <v>2088</v>
      </c>
      <c r="C911" s="96" t="s">
        <v>2072</v>
      </c>
      <c r="D911" s="104" t="s">
        <v>248</v>
      </c>
      <c r="E911" s="117" t="s">
        <v>81</v>
      </c>
      <c r="F911" s="96" t="s">
        <v>81</v>
      </c>
      <c r="G911" s="114">
        <v>1980</v>
      </c>
      <c r="H911" s="113">
        <v>1</v>
      </c>
      <c r="I911" s="117" t="s">
        <v>244</v>
      </c>
      <c r="J911" s="262"/>
      <c r="K911" s="270"/>
      <c r="L911" s="286"/>
      <c r="M911" s="133" t="s">
        <v>247</v>
      </c>
      <c r="N911" s="114">
        <v>1997</v>
      </c>
      <c r="O911" s="114">
        <v>1997</v>
      </c>
      <c r="P911" s="113">
        <v>1</v>
      </c>
      <c r="Q911" s="117" t="s">
        <v>245</v>
      </c>
      <c r="R911" s="96"/>
      <c r="S911" s="97"/>
      <c r="T911" s="103"/>
      <c r="U911" s="136" t="e">
        <f ca="1">_xlfn._xlws.FILTER(_xlfn._xlws.FILTER(Table15[],(Table15[System-Owned Portion]&amp;Table15[Was Material Ever Previously Lead?]&amp;Table15[Customer-Owned Portion])=(D911&amp;E911&amp;M911)),{0,0,0,1})</f>
        <v>#NAME?</v>
      </c>
    </row>
    <row r="912" spans="1:21" x14ac:dyDescent="0.25">
      <c r="A912" s="102" t="s">
        <v>2089</v>
      </c>
      <c r="B912" s="96" t="s">
        <v>2090</v>
      </c>
      <c r="C912" s="96" t="s">
        <v>2072</v>
      </c>
      <c r="D912" s="104" t="s">
        <v>248</v>
      </c>
      <c r="E912" s="117" t="s">
        <v>81</v>
      </c>
      <c r="F912" s="96" t="s">
        <v>81</v>
      </c>
      <c r="G912" s="114">
        <v>1980</v>
      </c>
      <c r="H912" s="113">
        <v>1</v>
      </c>
      <c r="I912" s="117" t="s">
        <v>244</v>
      </c>
      <c r="J912" s="262"/>
      <c r="K912" s="270"/>
      <c r="L912" s="286"/>
      <c r="M912" s="133" t="s">
        <v>95</v>
      </c>
      <c r="N912" s="114">
        <v>1986</v>
      </c>
      <c r="O912" s="114">
        <v>1986</v>
      </c>
      <c r="P912" s="113">
        <v>1</v>
      </c>
      <c r="Q912" s="117"/>
      <c r="R912" s="96"/>
      <c r="S912" s="97"/>
      <c r="T912" s="103"/>
      <c r="U912" s="136" t="e">
        <f ca="1">_xlfn._xlws.FILTER(_xlfn._xlws.FILTER(Table15[],(Table15[System-Owned Portion]&amp;Table15[Was Material Ever Previously Lead?]&amp;Table15[Customer-Owned Portion])=(D912&amp;E912&amp;M912)),{0,0,0,1})</f>
        <v>#NAME?</v>
      </c>
    </row>
    <row r="913" spans="1:21" ht="30" x14ac:dyDescent="0.25">
      <c r="A913" s="102" t="s">
        <v>2091</v>
      </c>
      <c r="B913" s="96" t="s">
        <v>2092</v>
      </c>
      <c r="C913" s="96" t="s">
        <v>2072</v>
      </c>
      <c r="D913" s="104" t="s">
        <v>248</v>
      </c>
      <c r="E913" s="117" t="s">
        <v>81</v>
      </c>
      <c r="F913" s="96" t="s">
        <v>81</v>
      </c>
      <c r="G913" s="114">
        <v>1980</v>
      </c>
      <c r="H913" s="113">
        <v>1</v>
      </c>
      <c r="I913" s="117" t="s">
        <v>244</v>
      </c>
      <c r="J913" s="262"/>
      <c r="K913" s="270"/>
      <c r="L913" s="286"/>
      <c r="M913" s="133" t="s">
        <v>247</v>
      </c>
      <c r="N913" s="114">
        <v>1990</v>
      </c>
      <c r="O913" s="114">
        <v>1990</v>
      </c>
      <c r="P913" s="113">
        <v>1</v>
      </c>
      <c r="Q913" s="117" t="s">
        <v>245</v>
      </c>
      <c r="R913" s="96"/>
      <c r="S913" s="97"/>
      <c r="T913" s="103"/>
      <c r="U913" s="136" t="e">
        <f ca="1">_xlfn._xlws.FILTER(_xlfn._xlws.FILTER(Table15[],(Table15[System-Owned Portion]&amp;Table15[Was Material Ever Previously Lead?]&amp;Table15[Customer-Owned Portion])=(D913&amp;E913&amp;M913)),{0,0,0,1})</f>
        <v>#NAME?</v>
      </c>
    </row>
    <row r="914" spans="1:21" ht="45" x14ac:dyDescent="0.25">
      <c r="A914" s="102" t="s">
        <v>2093</v>
      </c>
      <c r="B914" s="262" t="s">
        <v>2094</v>
      </c>
      <c r="C914" s="96" t="s">
        <v>2072</v>
      </c>
      <c r="D914" s="104" t="s">
        <v>248</v>
      </c>
      <c r="E914" s="117" t="s">
        <v>81</v>
      </c>
      <c r="F914" s="96" t="s">
        <v>81</v>
      </c>
      <c r="G914" s="114">
        <v>1980</v>
      </c>
      <c r="H914" s="264" t="s">
        <v>4252</v>
      </c>
      <c r="I914" s="117" t="s">
        <v>244</v>
      </c>
      <c r="J914" s="262"/>
      <c r="K914" s="270"/>
      <c r="L914" s="286" t="s">
        <v>4972</v>
      </c>
      <c r="M914" s="133" t="s">
        <v>95</v>
      </c>
      <c r="N914" s="114">
        <v>1981</v>
      </c>
      <c r="O914" s="114">
        <v>1981</v>
      </c>
      <c r="P914" s="264"/>
      <c r="Q914" s="117"/>
      <c r="R914" s="96"/>
      <c r="S914" s="97"/>
      <c r="T914" s="134" t="s">
        <v>4972</v>
      </c>
      <c r="U914" s="136" t="e">
        <f ca="1">_xlfn._xlws.FILTER(_xlfn._xlws.FILTER(Table15[],(Table15[System-Owned Portion]&amp;Table15[Was Material Ever Previously Lead?]&amp;Table15[Customer-Owned Portion])=(D914&amp;E914&amp;M914)),{0,0,0,1})</f>
        <v>#NAME?</v>
      </c>
    </row>
    <row r="915" spans="1:21" x14ac:dyDescent="0.25">
      <c r="A915" s="102" t="s">
        <v>2095</v>
      </c>
      <c r="B915" s="96" t="s">
        <v>2096</v>
      </c>
      <c r="C915" s="96" t="s">
        <v>2072</v>
      </c>
      <c r="D915" s="104" t="s">
        <v>248</v>
      </c>
      <c r="E915" s="117" t="s">
        <v>81</v>
      </c>
      <c r="F915" s="96" t="s">
        <v>81</v>
      </c>
      <c r="G915" s="114">
        <v>1980</v>
      </c>
      <c r="H915" s="264">
        <v>0.75</v>
      </c>
      <c r="I915" s="117" t="s">
        <v>244</v>
      </c>
      <c r="J915" s="262"/>
      <c r="K915" s="270"/>
      <c r="L915" s="286"/>
      <c r="M915" s="133" t="s">
        <v>95</v>
      </c>
      <c r="N915" s="114">
        <v>1982</v>
      </c>
      <c r="O915" s="114">
        <v>1982</v>
      </c>
      <c r="P915" s="113">
        <v>0.75</v>
      </c>
      <c r="Q915" s="117"/>
      <c r="R915" s="96"/>
      <c r="S915" s="97"/>
      <c r="T915" s="103"/>
      <c r="U915" s="136" t="e">
        <f ca="1">_xlfn._xlws.FILTER(_xlfn._xlws.FILTER(Table15[],(Table15[System-Owned Portion]&amp;Table15[Was Material Ever Previously Lead?]&amp;Table15[Customer-Owned Portion])=(D915&amp;E915&amp;M915)),{0,0,0,1})</f>
        <v>#NAME?</v>
      </c>
    </row>
    <row r="916" spans="1:21" x14ac:dyDescent="0.25">
      <c r="A916" s="102" t="s">
        <v>2097</v>
      </c>
      <c r="B916" s="96" t="s">
        <v>2098</v>
      </c>
      <c r="C916" s="96" t="s">
        <v>2072</v>
      </c>
      <c r="D916" s="104" t="s">
        <v>248</v>
      </c>
      <c r="E916" s="117" t="s">
        <v>81</v>
      </c>
      <c r="F916" s="96" t="s">
        <v>81</v>
      </c>
      <c r="G916" s="114">
        <v>1980</v>
      </c>
      <c r="H916" s="264">
        <v>1</v>
      </c>
      <c r="I916" s="117" t="s">
        <v>244</v>
      </c>
      <c r="J916" s="262"/>
      <c r="K916" s="270"/>
      <c r="L916" s="286"/>
      <c r="M916" s="133" t="s">
        <v>95</v>
      </c>
      <c r="N916" s="114">
        <v>1987</v>
      </c>
      <c r="O916" s="114">
        <v>1987</v>
      </c>
      <c r="P916" s="113">
        <v>1</v>
      </c>
      <c r="Q916" s="117"/>
      <c r="R916" s="96"/>
      <c r="S916" s="97"/>
      <c r="T916" s="103"/>
      <c r="U916" s="136" t="e">
        <f ca="1">_xlfn._xlws.FILTER(_xlfn._xlws.FILTER(Table15[],(Table15[System-Owned Portion]&amp;Table15[Was Material Ever Previously Lead?]&amp;Table15[Customer-Owned Portion])=(D916&amp;E916&amp;M916)),{0,0,0,1})</f>
        <v>#NAME?</v>
      </c>
    </row>
    <row r="917" spans="1:21" x14ac:dyDescent="0.25">
      <c r="A917" s="102" t="s">
        <v>2099</v>
      </c>
      <c r="B917" s="96" t="s">
        <v>2100</v>
      </c>
      <c r="C917" s="96" t="s">
        <v>2072</v>
      </c>
      <c r="D917" s="104" t="s">
        <v>248</v>
      </c>
      <c r="E917" s="117" t="s">
        <v>81</v>
      </c>
      <c r="F917" s="96" t="s">
        <v>81</v>
      </c>
      <c r="G917" s="114">
        <v>1980</v>
      </c>
      <c r="H917" s="113">
        <v>1</v>
      </c>
      <c r="I917" s="117" t="s">
        <v>244</v>
      </c>
      <c r="J917" s="262"/>
      <c r="K917" s="270"/>
      <c r="L917" s="286"/>
      <c r="M917" s="133" t="s">
        <v>95</v>
      </c>
      <c r="N917" s="114">
        <v>1987</v>
      </c>
      <c r="O917" s="114">
        <v>1987</v>
      </c>
      <c r="P917" s="113">
        <v>1</v>
      </c>
      <c r="Q917" s="117"/>
      <c r="R917" s="96"/>
      <c r="S917" s="97"/>
      <c r="T917" s="103"/>
      <c r="U917" s="136" t="e">
        <f ca="1">_xlfn._xlws.FILTER(_xlfn._xlws.FILTER(Table15[],(Table15[System-Owned Portion]&amp;Table15[Was Material Ever Previously Lead?]&amp;Table15[Customer-Owned Portion])=(D917&amp;E917&amp;M917)),{0,0,0,1})</f>
        <v>#NAME?</v>
      </c>
    </row>
    <row r="918" spans="1:21" x14ac:dyDescent="0.25">
      <c r="A918" s="102" t="s">
        <v>2101</v>
      </c>
      <c r="B918" s="96" t="s">
        <v>2102</v>
      </c>
      <c r="C918" s="96" t="s">
        <v>2072</v>
      </c>
      <c r="D918" s="104" t="s">
        <v>248</v>
      </c>
      <c r="E918" s="117" t="s">
        <v>81</v>
      </c>
      <c r="F918" s="96" t="s">
        <v>81</v>
      </c>
      <c r="G918" s="114">
        <v>1980</v>
      </c>
      <c r="H918" s="113">
        <v>1</v>
      </c>
      <c r="I918" s="117" t="s">
        <v>244</v>
      </c>
      <c r="J918" s="262"/>
      <c r="K918" s="270"/>
      <c r="L918" s="286"/>
      <c r="M918" s="133" t="s">
        <v>95</v>
      </c>
      <c r="N918" s="114">
        <v>1980</v>
      </c>
      <c r="O918" s="114">
        <v>1980</v>
      </c>
      <c r="P918" s="113">
        <v>1</v>
      </c>
      <c r="Q918" s="117"/>
      <c r="R918" s="96"/>
      <c r="S918" s="97"/>
      <c r="T918" s="103"/>
      <c r="U918" s="136" t="e">
        <f ca="1">_xlfn._xlws.FILTER(_xlfn._xlws.FILTER(Table15[],(Table15[System-Owned Portion]&amp;Table15[Was Material Ever Previously Lead?]&amp;Table15[Customer-Owned Portion])=(D918&amp;E918&amp;M918)),{0,0,0,1})</f>
        <v>#NAME?</v>
      </c>
    </row>
    <row r="919" spans="1:21" x14ac:dyDescent="0.25">
      <c r="A919" s="102" t="s">
        <v>2103</v>
      </c>
      <c r="B919" s="96" t="s">
        <v>2104</v>
      </c>
      <c r="C919" s="96" t="s">
        <v>2072</v>
      </c>
      <c r="D919" s="104" t="s">
        <v>248</v>
      </c>
      <c r="E919" s="117" t="s">
        <v>81</v>
      </c>
      <c r="F919" s="96" t="s">
        <v>81</v>
      </c>
      <c r="G919" s="114">
        <v>1980</v>
      </c>
      <c r="H919" s="113">
        <v>1</v>
      </c>
      <c r="I919" s="117" t="s">
        <v>244</v>
      </c>
      <c r="J919" s="262"/>
      <c r="K919" s="270"/>
      <c r="L919" s="286"/>
      <c r="M919" s="133" t="s">
        <v>95</v>
      </c>
      <c r="N919" s="114">
        <v>1980</v>
      </c>
      <c r="O919" s="114">
        <v>1980</v>
      </c>
      <c r="P919" s="113">
        <v>1</v>
      </c>
      <c r="Q919" s="117"/>
      <c r="R919" s="96"/>
      <c r="S919" s="97"/>
      <c r="T919" s="103"/>
      <c r="U919" s="136" t="e">
        <f ca="1">_xlfn._xlws.FILTER(_xlfn._xlws.FILTER(Table15[],(Table15[System-Owned Portion]&amp;Table15[Was Material Ever Previously Lead?]&amp;Table15[Customer-Owned Portion])=(D919&amp;E919&amp;M919)),{0,0,0,1})</f>
        <v>#NAME?</v>
      </c>
    </row>
    <row r="920" spans="1:21" x14ac:dyDescent="0.25">
      <c r="A920" s="102" t="s">
        <v>2105</v>
      </c>
      <c r="B920" s="96" t="s">
        <v>2106</v>
      </c>
      <c r="C920" s="96" t="s">
        <v>2072</v>
      </c>
      <c r="D920" s="104" t="s">
        <v>248</v>
      </c>
      <c r="E920" s="117" t="s">
        <v>81</v>
      </c>
      <c r="F920" s="96" t="s">
        <v>81</v>
      </c>
      <c r="G920" s="114">
        <v>1980</v>
      </c>
      <c r="H920" s="113">
        <v>1</v>
      </c>
      <c r="I920" s="117" t="s">
        <v>244</v>
      </c>
      <c r="J920" s="262"/>
      <c r="K920" s="270"/>
      <c r="L920" s="286"/>
      <c r="M920" s="133" t="s">
        <v>95</v>
      </c>
      <c r="N920" s="114">
        <v>1984</v>
      </c>
      <c r="O920" s="114">
        <v>1984</v>
      </c>
      <c r="P920" s="113">
        <v>1</v>
      </c>
      <c r="Q920" s="117"/>
      <c r="R920" s="96"/>
      <c r="S920" s="97"/>
      <c r="T920" s="103"/>
      <c r="U920" s="136" t="e">
        <f ca="1">_xlfn._xlws.FILTER(_xlfn._xlws.FILTER(Table15[],(Table15[System-Owned Portion]&amp;Table15[Was Material Ever Previously Lead?]&amp;Table15[Customer-Owned Portion])=(D920&amp;E920&amp;M920)),{0,0,0,1})</f>
        <v>#NAME?</v>
      </c>
    </row>
    <row r="921" spans="1:21" x14ac:dyDescent="0.25">
      <c r="A921" s="102" t="s">
        <v>2107</v>
      </c>
      <c r="B921" s="96" t="s">
        <v>2108</v>
      </c>
      <c r="C921" s="96" t="s">
        <v>2072</v>
      </c>
      <c r="D921" s="104" t="s">
        <v>248</v>
      </c>
      <c r="E921" s="117" t="s">
        <v>81</v>
      </c>
      <c r="F921" s="96" t="s">
        <v>81</v>
      </c>
      <c r="G921" s="114">
        <v>1980</v>
      </c>
      <c r="H921" s="113">
        <v>1</v>
      </c>
      <c r="I921" s="117" t="s">
        <v>244</v>
      </c>
      <c r="J921" s="262"/>
      <c r="K921" s="270"/>
      <c r="L921" s="286"/>
      <c r="M921" s="133" t="s">
        <v>95</v>
      </c>
      <c r="N921" s="114">
        <v>1987</v>
      </c>
      <c r="O921" s="114">
        <v>1987</v>
      </c>
      <c r="P921" s="113">
        <v>1</v>
      </c>
      <c r="Q921" s="117"/>
      <c r="R921" s="96"/>
      <c r="S921" s="97"/>
      <c r="T921" s="103"/>
      <c r="U921" s="136" t="e">
        <f ca="1">_xlfn._xlws.FILTER(_xlfn._xlws.FILTER(Table15[],(Table15[System-Owned Portion]&amp;Table15[Was Material Ever Previously Lead?]&amp;Table15[Customer-Owned Portion])=(D921&amp;E921&amp;M921)),{0,0,0,1})</f>
        <v>#NAME?</v>
      </c>
    </row>
    <row r="922" spans="1:21" x14ac:dyDescent="0.25">
      <c r="A922" s="102" t="s">
        <v>2109</v>
      </c>
      <c r="B922" s="96" t="s">
        <v>2110</v>
      </c>
      <c r="C922" s="96" t="s">
        <v>2072</v>
      </c>
      <c r="D922" s="104" t="s">
        <v>248</v>
      </c>
      <c r="E922" s="117" t="s">
        <v>81</v>
      </c>
      <c r="F922" s="96" t="s">
        <v>81</v>
      </c>
      <c r="G922" s="114">
        <v>1980</v>
      </c>
      <c r="H922" s="113">
        <v>1</v>
      </c>
      <c r="I922" s="117" t="s">
        <v>244</v>
      </c>
      <c r="J922" s="262"/>
      <c r="K922" s="270"/>
      <c r="L922" s="286"/>
      <c r="M922" s="133" t="s">
        <v>95</v>
      </c>
      <c r="N922" s="114">
        <v>1987</v>
      </c>
      <c r="O922" s="114">
        <v>1987</v>
      </c>
      <c r="P922" s="113">
        <v>1</v>
      </c>
      <c r="Q922" s="117"/>
      <c r="R922" s="96"/>
      <c r="S922" s="97"/>
      <c r="T922" s="103"/>
      <c r="U922" s="136" t="e">
        <f ca="1">_xlfn._xlws.FILTER(_xlfn._xlws.FILTER(Table15[],(Table15[System-Owned Portion]&amp;Table15[Was Material Ever Previously Lead?]&amp;Table15[Customer-Owned Portion])=(D922&amp;E922&amp;M922)),{0,0,0,1})</f>
        <v>#NAME?</v>
      </c>
    </row>
    <row r="923" spans="1:21" x14ac:dyDescent="0.25">
      <c r="A923" s="102" t="s">
        <v>2111</v>
      </c>
      <c r="B923" s="96" t="s">
        <v>2112</v>
      </c>
      <c r="C923" s="96" t="s">
        <v>2072</v>
      </c>
      <c r="D923" s="104" t="s">
        <v>248</v>
      </c>
      <c r="E923" s="117" t="s">
        <v>81</v>
      </c>
      <c r="F923" s="96" t="s">
        <v>81</v>
      </c>
      <c r="G923" s="114">
        <v>1980</v>
      </c>
      <c r="H923" s="264">
        <v>0.75</v>
      </c>
      <c r="I923" s="117" t="s">
        <v>244</v>
      </c>
      <c r="J923" s="262"/>
      <c r="K923" s="270"/>
      <c r="L923" s="286"/>
      <c r="M923" s="133" t="s">
        <v>95</v>
      </c>
      <c r="N923" s="114">
        <v>1987</v>
      </c>
      <c r="O923" s="114">
        <v>1987</v>
      </c>
      <c r="P923" s="113">
        <v>0.75</v>
      </c>
      <c r="Q923" s="117"/>
      <c r="R923" s="96"/>
      <c r="S923" s="97"/>
      <c r="T923" s="103"/>
      <c r="U923" s="136" t="e">
        <f ca="1">_xlfn._xlws.FILTER(_xlfn._xlws.FILTER(Table15[],(Table15[System-Owned Portion]&amp;Table15[Was Material Ever Previously Lead?]&amp;Table15[Customer-Owned Portion])=(D923&amp;E923&amp;M923)),{0,0,0,1})</f>
        <v>#NAME?</v>
      </c>
    </row>
    <row r="924" spans="1:21" x14ac:dyDescent="0.25">
      <c r="A924" s="102" t="s">
        <v>2113</v>
      </c>
      <c r="B924" s="96" t="s">
        <v>2114</v>
      </c>
      <c r="C924" s="96" t="s">
        <v>2072</v>
      </c>
      <c r="D924" s="104" t="s">
        <v>248</v>
      </c>
      <c r="E924" s="117" t="s">
        <v>81</v>
      </c>
      <c r="F924" s="96" t="s">
        <v>81</v>
      </c>
      <c r="G924" s="114">
        <v>1980</v>
      </c>
      <c r="H924" s="264">
        <v>0.75</v>
      </c>
      <c r="I924" s="117" t="s">
        <v>244</v>
      </c>
      <c r="J924" s="262"/>
      <c r="K924" s="270"/>
      <c r="L924" s="286"/>
      <c r="M924" s="133" t="s">
        <v>95</v>
      </c>
      <c r="N924" s="114">
        <v>1988</v>
      </c>
      <c r="O924" s="114">
        <v>1988</v>
      </c>
      <c r="P924" s="113">
        <v>0.75</v>
      </c>
      <c r="Q924" s="117"/>
      <c r="R924" s="96"/>
      <c r="S924" s="97"/>
      <c r="T924" s="103"/>
      <c r="U924" s="136" t="e">
        <f ca="1">_xlfn._xlws.FILTER(_xlfn._xlws.FILTER(Table15[],(Table15[System-Owned Portion]&amp;Table15[Was Material Ever Previously Lead?]&amp;Table15[Customer-Owned Portion])=(D924&amp;E924&amp;M924)),{0,0,0,1})</f>
        <v>#NAME?</v>
      </c>
    </row>
    <row r="925" spans="1:21" x14ac:dyDescent="0.25">
      <c r="A925" s="102" t="s">
        <v>2115</v>
      </c>
      <c r="B925" s="96" t="s">
        <v>2116</v>
      </c>
      <c r="C925" s="96" t="s">
        <v>2072</v>
      </c>
      <c r="D925" s="104" t="s">
        <v>248</v>
      </c>
      <c r="E925" s="117" t="s">
        <v>81</v>
      </c>
      <c r="F925" s="96" t="s">
        <v>81</v>
      </c>
      <c r="G925" s="114">
        <v>1980</v>
      </c>
      <c r="H925" s="264">
        <v>0.75</v>
      </c>
      <c r="I925" s="117" t="s">
        <v>244</v>
      </c>
      <c r="J925" s="262"/>
      <c r="K925" s="270"/>
      <c r="L925" s="286"/>
      <c r="M925" s="133" t="s">
        <v>95</v>
      </c>
      <c r="N925" s="114">
        <v>1987</v>
      </c>
      <c r="O925" s="114">
        <v>1987</v>
      </c>
      <c r="P925" s="264">
        <v>0.75</v>
      </c>
      <c r="Q925" s="117"/>
      <c r="R925" s="96"/>
      <c r="S925" s="97"/>
      <c r="T925" s="103"/>
      <c r="U925" s="136" t="e">
        <f ca="1">_xlfn._xlws.FILTER(_xlfn._xlws.FILTER(Table15[],(Table15[System-Owned Portion]&amp;Table15[Was Material Ever Previously Lead?]&amp;Table15[Customer-Owned Portion])=(D925&amp;E925&amp;M925)),{0,0,0,1})</f>
        <v>#NAME?</v>
      </c>
    </row>
    <row r="926" spans="1:21" x14ac:dyDescent="0.25">
      <c r="A926" s="102" t="s">
        <v>2117</v>
      </c>
      <c r="B926" s="96" t="s">
        <v>2118</v>
      </c>
      <c r="C926" s="96" t="s">
        <v>2072</v>
      </c>
      <c r="D926" s="104" t="s">
        <v>248</v>
      </c>
      <c r="E926" s="117" t="s">
        <v>81</v>
      </c>
      <c r="F926" s="96" t="s">
        <v>81</v>
      </c>
      <c r="G926" s="114">
        <v>1980</v>
      </c>
      <c r="H926" s="113">
        <v>1</v>
      </c>
      <c r="I926" s="117" t="s">
        <v>244</v>
      </c>
      <c r="J926" s="262"/>
      <c r="K926" s="270"/>
      <c r="L926" s="286"/>
      <c r="M926" s="133" t="s">
        <v>95</v>
      </c>
      <c r="N926" s="114">
        <v>1979</v>
      </c>
      <c r="O926" s="114">
        <v>1979</v>
      </c>
      <c r="P926" s="113">
        <v>1</v>
      </c>
      <c r="Q926" s="117"/>
      <c r="R926" s="96"/>
      <c r="S926" s="97"/>
      <c r="T926" s="103"/>
      <c r="U926" s="136" t="e">
        <f ca="1">_xlfn._xlws.FILTER(_xlfn._xlws.FILTER(Table15[],(Table15[System-Owned Portion]&amp;Table15[Was Material Ever Previously Lead?]&amp;Table15[Customer-Owned Portion])=(D926&amp;E926&amp;M926)),{0,0,0,1})</f>
        <v>#NAME?</v>
      </c>
    </row>
    <row r="927" spans="1:21" x14ac:dyDescent="0.25">
      <c r="A927" s="102" t="s">
        <v>2119</v>
      </c>
      <c r="B927" s="96" t="s">
        <v>2120</v>
      </c>
      <c r="C927" s="96" t="s">
        <v>2072</v>
      </c>
      <c r="D927" s="104" t="s">
        <v>248</v>
      </c>
      <c r="E927" s="117" t="s">
        <v>81</v>
      </c>
      <c r="F927" s="96" t="s">
        <v>81</v>
      </c>
      <c r="G927" s="114">
        <v>1980</v>
      </c>
      <c r="H927" s="113">
        <v>1</v>
      </c>
      <c r="I927" s="117" t="s">
        <v>244</v>
      </c>
      <c r="J927" s="262"/>
      <c r="K927" s="270"/>
      <c r="L927" s="286"/>
      <c r="M927" s="133" t="s">
        <v>95</v>
      </c>
      <c r="N927" s="114">
        <v>1983</v>
      </c>
      <c r="O927" s="114">
        <v>1983</v>
      </c>
      <c r="P927" s="113">
        <v>1</v>
      </c>
      <c r="Q927" s="117"/>
      <c r="R927" s="96"/>
      <c r="S927" s="97"/>
      <c r="T927" s="103"/>
      <c r="U927" s="136" t="e">
        <f ca="1">_xlfn._xlws.FILTER(_xlfn._xlws.FILTER(Table15[],(Table15[System-Owned Portion]&amp;Table15[Was Material Ever Previously Lead?]&amp;Table15[Customer-Owned Portion])=(D927&amp;E927&amp;M927)),{0,0,0,1})</f>
        <v>#NAME?</v>
      </c>
    </row>
    <row r="928" spans="1:21" x14ac:dyDescent="0.25">
      <c r="A928" s="102" t="s">
        <v>2121</v>
      </c>
      <c r="B928" s="96" t="s">
        <v>2122</v>
      </c>
      <c r="C928" s="96" t="s">
        <v>2072</v>
      </c>
      <c r="D928" s="104" t="s">
        <v>248</v>
      </c>
      <c r="E928" s="117" t="s">
        <v>81</v>
      </c>
      <c r="F928" s="96" t="s">
        <v>81</v>
      </c>
      <c r="G928" s="114">
        <v>1980</v>
      </c>
      <c r="H928" s="113">
        <v>1</v>
      </c>
      <c r="I928" s="117" t="s">
        <v>244</v>
      </c>
      <c r="J928" s="262"/>
      <c r="K928" s="270"/>
      <c r="L928" s="286"/>
      <c r="M928" s="133" t="s">
        <v>95</v>
      </c>
      <c r="N928" s="114">
        <v>1987</v>
      </c>
      <c r="O928" s="114">
        <v>1987</v>
      </c>
      <c r="P928" s="113">
        <v>1</v>
      </c>
      <c r="Q928" s="117"/>
      <c r="R928" s="96"/>
      <c r="S928" s="97"/>
      <c r="T928" s="103"/>
      <c r="U928" s="136" t="e">
        <f ca="1">_xlfn._xlws.FILTER(_xlfn._xlws.FILTER(Table15[],(Table15[System-Owned Portion]&amp;Table15[Was Material Ever Previously Lead?]&amp;Table15[Customer-Owned Portion])=(D928&amp;E928&amp;M928)),{0,0,0,1})</f>
        <v>#NAME?</v>
      </c>
    </row>
    <row r="929" spans="1:21" x14ac:dyDescent="0.25">
      <c r="A929" s="102" t="s">
        <v>2123</v>
      </c>
      <c r="B929" s="96" t="s">
        <v>2124</v>
      </c>
      <c r="C929" s="96" t="s">
        <v>2072</v>
      </c>
      <c r="D929" s="104" t="s">
        <v>248</v>
      </c>
      <c r="E929" s="117" t="s">
        <v>81</v>
      </c>
      <c r="F929" s="96" t="s">
        <v>81</v>
      </c>
      <c r="G929" s="114">
        <v>1980</v>
      </c>
      <c r="H929" s="264">
        <v>0.75</v>
      </c>
      <c r="I929" s="117" t="s">
        <v>244</v>
      </c>
      <c r="J929" s="262"/>
      <c r="K929" s="270"/>
      <c r="L929" s="286"/>
      <c r="M929" s="133" t="s">
        <v>95</v>
      </c>
      <c r="N929" s="114">
        <v>1980</v>
      </c>
      <c r="O929" s="114">
        <v>1980</v>
      </c>
      <c r="P929" s="113">
        <v>0.75</v>
      </c>
      <c r="Q929" s="117"/>
      <c r="R929" s="96"/>
      <c r="S929" s="97"/>
      <c r="T929" s="103"/>
      <c r="U929" s="136" t="e">
        <f ca="1">_xlfn._xlws.FILTER(_xlfn._xlws.FILTER(Table15[],(Table15[System-Owned Portion]&amp;Table15[Was Material Ever Previously Lead?]&amp;Table15[Customer-Owned Portion])=(D929&amp;E929&amp;M929)),{0,0,0,1})</f>
        <v>#NAME?</v>
      </c>
    </row>
    <row r="930" spans="1:21" x14ac:dyDescent="0.25">
      <c r="A930" s="102" t="s">
        <v>2125</v>
      </c>
      <c r="B930" s="96" t="s">
        <v>2126</v>
      </c>
      <c r="C930" s="96" t="s">
        <v>2072</v>
      </c>
      <c r="D930" s="104" t="s">
        <v>248</v>
      </c>
      <c r="E930" s="117" t="s">
        <v>81</v>
      </c>
      <c r="F930" s="96" t="s">
        <v>81</v>
      </c>
      <c r="G930" s="114">
        <v>1980</v>
      </c>
      <c r="H930" s="264">
        <v>1</v>
      </c>
      <c r="I930" s="117" t="s">
        <v>244</v>
      </c>
      <c r="J930" s="262"/>
      <c r="K930" s="270"/>
      <c r="L930" s="286"/>
      <c r="M930" s="133" t="s">
        <v>95</v>
      </c>
      <c r="N930" s="114">
        <v>1984</v>
      </c>
      <c r="O930" s="114">
        <v>1984</v>
      </c>
      <c r="P930" s="113">
        <v>1</v>
      </c>
      <c r="Q930" s="117"/>
      <c r="R930" s="96"/>
      <c r="S930" s="97"/>
      <c r="T930" s="103"/>
      <c r="U930" s="136" t="e">
        <f ca="1">_xlfn._xlws.FILTER(_xlfn._xlws.FILTER(Table15[],(Table15[System-Owned Portion]&amp;Table15[Was Material Ever Previously Lead?]&amp;Table15[Customer-Owned Portion])=(D930&amp;E930&amp;M930)),{0,0,0,1})</f>
        <v>#NAME?</v>
      </c>
    </row>
    <row r="931" spans="1:21" x14ac:dyDescent="0.25">
      <c r="A931" s="102" t="s">
        <v>2127</v>
      </c>
      <c r="B931" s="96" t="s">
        <v>2128</v>
      </c>
      <c r="C931" s="96" t="s">
        <v>2072</v>
      </c>
      <c r="D931" s="104" t="s">
        <v>248</v>
      </c>
      <c r="E931" s="117" t="s">
        <v>81</v>
      </c>
      <c r="F931" s="96" t="s">
        <v>81</v>
      </c>
      <c r="G931" s="114">
        <v>1980</v>
      </c>
      <c r="H931" s="264">
        <v>0.75</v>
      </c>
      <c r="I931" s="117" t="s">
        <v>244</v>
      </c>
      <c r="J931" s="262"/>
      <c r="K931" s="270"/>
      <c r="L931" s="286"/>
      <c r="M931" s="133" t="s">
        <v>95</v>
      </c>
      <c r="N931" s="114">
        <v>1980</v>
      </c>
      <c r="O931" s="114">
        <v>1980</v>
      </c>
      <c r="P931" s="113">
        <v>0.75</v>
      </c>
      <c r="Q931" s="117"/>
      <c r="R931" s="96"/>
      <c r="S931" s="97"/>
      <c r="T931" s="103"/>
      <c r="U931" s="136" t="e">
        <f ca="1">_xlfn._xlws.FILTER(_xlfn._xlws.FILTER(Table15[],(Table15[System-Owned Portion]&amp;Table15[Was Material Ever Previously Lead?]&amp;Table15[Customer-Owned Portion])=(D931&amp;E931&amp;M931)),{0,0,0,1})</f>
        <v>#NAME?</v>
      </c>
    </row>
    <row r="932" spans="1:21" x14ac:dyDescent="0.25">
      <c r="A932" s="102" t="s">
        <v>2129</v>
      </c>
      <c r="B932" s="96" t="s">
        <v>2130</v>
      </c>
      <c r="C932" s="96" t="s">
        <v>2072</v>
      </c>
      <c r="D932" s="104" t="s">
        <v>248</v>
      </c>
      <c r="E932" s="117" t="s">
        <v>81</v>
      </c>
      <c r="F932" s="96" t="s">
        <v>81</v>
      </c>
      <c r="G932" s="114">
        <v>1980</v>
      </c>
      <c r="H932" s="264">
        <v>0.75</v>
      </c>
      <c r="I932" s="117" t="s">
        <v>244</v>
      </c>
      <c r="J932" s="262"/>
      <c r="K932" s="270"/>
      <c r="L932" s="286"/>
      <c r="M932" s="133" t="s">
        <v>95</v>
      </c>
      <c r="N932" s="114">
        <v>1981</v>
      </c>
      <c r="O932" s="114">
        <v>1981</v>
      </c>
      <c r="P932" s="113">
        <v>0.75</v>
      </c>
      <c r="Q932" s="117"/>
      <c r="R932" s="96"/>
      <c r="S932" s="97"/>
      <c r="T932" s="103"/>
      <c r="U932" s="136" t="e">
        <f ca="1">_xlfn._xlws.FILTER(_xlfn._xlws.FILTER(Table15[],(Table15[System-Owned Portion]&amp;Table15[Was Material Ever Previously Lead?]&amp;Table15[Customer-Owned Portion])=(D932&amp;E932&amp;M932)),{0,0,0,1})</f>
        <v>#NAME?</v>
      </c>
    </row>
    <row r="933" spans="1:21" x14ac:dyDescent="0.25">
      <c r="A933" s="102" t="s">
        <v>2131</v>
      </c>
      <c r="B933" s="96" t="s">
        <v>2132</v>
      </c>
      <c r="C933" s="96" t="s">
        <v>2072</v>
      </c>
      <c r="D933" s="104" t="s">
        <v>248</v>
      </c>
      <c r="E933" s="117" t="s">
        <v>81</v>
      </c>
      <c r="F933" s="96" t="s">
        <v>81</v>
      </c>
      <c r="G933" s="114">
        <v>1980</v>
      </c>
      <c r="H933" s="264">
        <v>0.75</v>
      </c>
      <c r="I933" s="117" t="s">
        <v>244</v>
      </c>
      <c r="J933" s="262"/>
      <c r="K933" s="270"/>
      <c r="L933" s="286"/>
      <c r="M933" s="133" t="s">
        <v>95</v>
      </c>
      <c r="N933" s="114">
        <v>1980</v>
      </c>
      <c r="O933" s="114">
        <v>1980</v>
      </c>
      <c r="P933" s="113">
        <v>0.75</v>
      </c>
      <c r="Q933" s="117"/>
      <c r="R933" s="96"/>
      <c r="S933" s="97"/>
      <c r="T933" s="103"/>
      <c r="U933" s="136" t="e">
        <f ca="1">_xlfn._xlws.FILTER(_xlfn._xlws.FILTER(Table15[],(Table15[System-Owned Portion]&amp;Table15[Was Material Ever Previously Lead?]&amp;Table15[Customer-Owned Portion])=(D933&amp;E933&amp;M933)),{0,0,0,1})</f>
        <v>#NAME?</v>
      </c>
    </row>
    <row r="934" spans="1:21" x14ac:dyDescent="0.25">
      <c r="A934" s="102" t="s">
        <v>2133</v>
      </c>
      <c r="B934" s="96" t="s">
        <v>2134</v>
      </c>
      <c r="C934" s="96" t="s">
        <v>2072</v>
      </c>
      <c r="D934" s="104" t="s">
        <v>248</v>
      </c>
      <c r="E934" s="117" t="s">
        <v>81</v>
      </c>
      <c r="F934" s="96" t="s">
        <v>81</v>
      </c>
      <c r="G934" s="114">
        <v>1980</v>
      </c>
      <c r="H934" s="264">
        <v>1</v>
      </c>
      <c r="I934" s="117" t="s">
        <v>244</v>
      </c>
      <c r="J934" s="262"/>
      <c r="K934" s="270"/>
      <c r="L934" s="286"/>
      <c r="M934" s="133" t="s">
        <v>95</v>
      </c>
      <c r="N934" s="114">
        <v>1986</v>
      </c>
      <c r="O934" s="114">
        <v>1986</v>
      </c>
      <c r="P934" s="113">
        <v>1</v>
      </c>
      <c r="Q934" s="117"/>
      <c r="R934" s="96"/>
      <c r="S934" s="97"/>
      <c r="T934" s="103"/>
      <c r="U934" s="136" t="e">
        <f ca="1">_xlfn._xlws.FILTER(_xlfn._xlws.FILTER(Table15[],(Table15[System-Owned Portion]&amp;Table15[Was Material Ever Previously Lead?]&amp;Table15[Customer-Owned Portion])=(D934&amp;E934&amp;M934)),{0,0,0,1})</f>
        <v>#NAME?</v>
      </c>
    </row>
    <row r="935" spans="1:21" x14ac:dyDescent="0.25">
      <c r="A935" s="102" t="s">
        <v>2135</v>
      </c>
      <c r="B935" s="96" t="s">
        <v>2136</v>
      </c>
      <c r="C935" s="96" t="s">
        <v>2072</v>
      </c>
      <c r="D935" s="104" t="s">
        <v>248</v>
      </c>
      <c r="E935" s="117" t="s">
        <v>81</v>
      </c>
      <c r="F935" s="96" t="s">
        <v>81</v>
      </c>
      <c r="G935" s="114">
        <v>1980</v>
      </c>
      <c r="H935" s="264">
        <v>1</v>
      </c>
      <c r="I935" s="117" t="s">
        <v>244</v>
      </c>
      <c r="J935" s="262"/>
      <c r="K935" s="270"/>
      <c r="L935" s="286"/>
      <c r="M935" s="133" t="s">
        <v>95</v>
      </c>
      <c r="N935" s="114">
        <v>1986</v>
      </c>
      <c r="O935" s="114">
        <v>1986</v>
      </c>
      <c r="P935" s="113">
        <v>1</v>
      </c>
      <c r="Q935" s="117"/>
      <c r="R935" s="96"/>
      <c r="S935" s="97"/>
      <c r="T935" s="103"/>
      <c r="U935" s="136" t="e">
        <f ca="1">_xlfn._xlws.FILTER(_xlfn._xlws.FILTER(Table15[],(Table15[System-Owned Portion]&amp;Table15[Was Material Ever Previously Lead?]&amp;Table15[Customer-Owned Portion])=(D935&amp;E935&amp;M935)),{0,0,0,1})</f>
        <v>#NAME?</v>
      </c>
    </row>
    <row r="936" spans="1:21" x14ac:dyDescent="0.25">
      <c r="A936" s="102" t="s">
        <v>2137</v>
      </c>
      <c r="B936" s="96" t="s">
        <v>2138</v>
      </c>
      <c r="C936" s="96" t="s">
        <v>2072</v>
      </c>
      <c r="D936" s="104" t="s">
        <v>248</v>
      </c>
      <c r="E936" s="117" t="s">
        <v>81</v>
      </c>
      <c r="F936" s="96" t="s">
        <v>81</v>
      </c>
      <c r="G936" s="114">
        <v>1980</v>
      </c>
      <c r="H936" s="264">
        <v>0.75</v>
      </c>
      <c r="I936" s="117" t="s">
        <v>244</v>
      </c>
      <c r="J936" s="262"/>
      <c r="K936" s="270"/>
      <c r="L936" s="286"/>
      <c r="M936" s="133" t="s">
        <v>95</v>
      </c>
      <c r="N936" s="114">
        <v>1985</v>
      </c>
      <c r="O936" s="114">
        <v>1985</v>
      </c>
      <c r="P936" s="113">
        <v>0.75</v>
      </c>
      <c r="Q936" s="117"/>
      <c r="R936" s="96"/>
      <c r="S936" s="97"/>
      <c r="T936" s="103"/>
      <c r="U936" s="136" t="e">
        <f ca="1">_xlfn._xlws.FILTER(_xlfn._xlws.FILTER(Table15[],(Table15[System-Owned Portion]&amp;Table15[Was Material Ever Previously Lead?]&amp;Table15[Customer-Owned Portion])=(D936&amp;E936&amp;M936)),{0,0,0,1})</f>
        <v>#NAME?</v>
      </c>
    </row>
    <row r="937" spans="1:21" x14ac:dyDescent="0.25">
      <c r="A937" s="102" t="s">
        <v>2139</v>
      </c>
      <c r="B937" s="96" t="s">
        <v>2140</v>
      </c>
      <c r="C937" s="96" t="s">
        <v>2072</v>
      </c>
      <c r="D937" s="104" t="s">
        <v>248</v>
      </c>
      <c r="E937" s="117" t="s">
        <v>81</v>
      </c>
      <c r="F937" s="96" t="s">
        <v>81</v>
      </c>
      <c r="G937" s="114">
        <v>1980</v>
      </c>
      <c r="H937" s="264">
        <v>0.75</v>
      </c>
      <c r="I937" s="117" t="s">
        <v>244</v>
      </c>
      <c r="J937" s="262"/>
      <c r="K937" s="270"/>
      <c r="L937" s="286"/>
      <c r="M937" s="133" t="s">
        <v>95</v>
      </c>
      <c r="N937" s="114">
        <v>1981</v>
      </c>
      <c r="O937" s="114">
        <v>1981</v>
      </c>
      <c r="P937" s="113">
        <v>0.75</v>
      </c>
      <c r="Q937" s="117"/>
      <c r="R937" s="96"/>
      <c r="S937" s="97"/>
      <c r="T937" s="103"/>
      <c r="U937" s="136" t="e">
        <f ca="1">_xlfn._xlws.FILTER(_xlfn._xlws.FILTER(Table15[],(Table15[System-Owned Portion]&amp;Table15[Was Material Ever Previously Lead?]&amp;Table15[Customer-Owned Portion])=(D937&amp;E937&amp;M937)),{0,0,0,1})</f>
        <v>#NAME?</v>
      </c>
    </row>
    <row r="938" spans="1:21" x14ac:dyDescent="0.25">
      <c r="A938" s="102" t="s">
        <v>2141</v>
      </c>
      <c r="B938" s="96" t="s">
        <v>2142</v>
      </c>
      <c r="C938" s="96" t="s">
        <v>2072</v>
      </c>
      <c r="D938" s="104" t="s">
        <v>248</v>
      </c>
      <c r="E938" s="117" t="s">
        <v>81</v>
      </c>
      <c r="F938" s="96" t="s">
        <v>81</v>
      </c>
      <c r="G938" s="114">
        <v>1980</v>
      </c>
      <c r="H938" s="264">
        <v>1</v>
      </c>
      <c r="I938" s="117" t="s">
        <v>244</v>
      </c>
      <c r="J938" s="262"/>
      <c r="K938" s="270"/>
      <c r="L938" s="286"/>
      <c r="M938" s="133" t="s">
        <v>95</v>
      </c>
      <c r="N938" s="114">
        <v>1984</v>
      </c>
      <c r="O938" s="114">
        <v>1984</v>
      </c>
      <c r="P938" s="113">
        <v>1</v>
      </c>
      <c r="Q938" s="117"/>
      <c r="R938" s="96"/>
      <c r="S938" s="97"/>
      <c r="T938" s="103"/>
      <c r="U938" s="136" t="e">
        <f ca="1">_xlfn._xlws.FILTER(_xlfn._xlws.FILTER(Table15[],(Table15[System-Owned Portion]&amp;Table15[Was Material Ever Previously Lead?]&amp;Table15[Customer-Owned Portion])=(D938&amp;E938&amp;M938)),{0,0,0,1})</f>
        <v>#NAME?</v>
      </c>
    </row>
    <row r="939" spans="1:21" x14ac:dyDescent="0.25">
      <c r="A939" s="102" t="s">
        <v>2143</v>
      </c>
      <c r="B939" s="96" t="s">
        <v>2144</v>
      </c>
      <c r="C939" s="96" t="s">
        <v>2072</v>
      </c>
      <c r="D939" s="104" t="s">
        <v>248</v>
      </c>
      <c r="E939" s="117" t="s">
        <v>81</v>
      </c>
      <c r="F939" s="96" t="s">
        <v>81</v>
      </c>
      <c r="G939" s="114">
        <v>1980</v>
      </c>
      <c r="H939" s="264">
        <v>1</v>
      </c>
      <c r="I939" s="117" t="s">
        <v>244</v>
      </c>
      <c r="J939" s="262"/>
      <c r="K939" s="270"/>
      <c r="L939" s="286"/>
      <c r="M939" s="133" t="s">
        <v>95</v>
      </c>
      <c r="N939" s="114">
        <v>1984</v>
      </c>
      <c r="O939" s="114">
        <v>1984</v>
      </c>
      <c r="P939" s="113">
        <v>1</v>
      </c>
      <c r="Q939" s="117"/>
      <c r="R939" s="96"/>
      <c r="S939" s="97"/>
      <c r="T939" s="103"/>
      <c r="U939" s="136" t="e">
        <f ca="1">_xlfn._xlws.FILTER(_xlfn._xlws.FILTER(Table15[],(Table15[System-Owned Portion]&amp;Table15[Was Material Ever Previously Lead?]&amp;Table15[Customer-Owned Portion])=(D939&amp;E939&amp;M939)),{0,0,0,1})</f>
        <v>#NAME?</v>
      </c>
    </row>
    <row r="940" spans="1:21" x14ac:dyDescent="0.25">
      <c r="A940" s="102" t="s">
        <v>2145</v>
      </c>
      <c r="B940" s="96" t="s">
        <v>2146</v>
      </c>
      <c r="C940" s="96" t="s">
        <v>2072</v>
      </c>
      <c r="D940" s="104" t="s">
        <v>248</v>
      </c>
      <c r="E940" s="117" t="s">
        <v>81</v>
      </c>
      <c r="F940" s="96" t="s">
        <v>81</v>
      </c>
      <c r="G940" s="114">
        <v>1980</v>
      </c>
      <c r="H940" s="264">
        <v>0.75</v>
      </c>
      <c r="I940" s="117" t="s">
        <v>244</v>
      </c>
      <c r="J940" s="262"/>
      <c r="K940" s="270"/>
      <c r="L940" s="286"/>
      <c r="M940" s="133" t="s">
        <v>95</v>
      </c>
      <c r="N940" s="114">
        <v>1980</v>
      </c>
      <c r="O940" s="114">
        <v>1980</v>
      </c>
      <c r="P940" s="113">
        <v>0.75</v>
      </c>
      <c r="Q940" s="117"/>
      <c r="R940" s="96"/>
      <c r="S940" s="97"/>
      <c r="T940" s="103"/>
      <c r="U940" s="136" t="e">
        <f ca="1">_xlfn._xlws.FILTER(_xlfn._xlws.FILTER(Table15[],(Table15[System-Owned Portion]&amp;Table15[Was Material Ever Previously Lead?]&amp;Table15[Customer-Owned Portion])=(D940&amp;E940&amp;M940)),{0,0,0,1})</f>
        <v>#NAME?</v>
      </c>
    </row>
    <row r="941" spans="1:21" x14ac:dyDescent="0.25">
      <c r="A941" s="102" t="s">
        <v>2147</v>
      </c>
      <c r="B941" s="96" t="s">
        <v>2148</v>
      </c>
      <c r="C941" s="96" t="s">
        <v>2072</v>
      </c>
      <c r="D941" s="104" t="s">
        <v>248</v>
      </c>
      <c r="E941" s="117" t="s">
        <v>81</v>
      </c>
      <c r="F941" s="96" t="s">
        <v>81</v>
      </c>
      <c r="G941" s="114">
        <v>1980</v>
      </c>
      <c r="H941" s="264">
        <v>0.75</v>
      </c>
      <c r="I941" s="117" t="s">
        <v>244</v>
      </c>
      <c r="J941" s="262"/>
      <c r="K941" s="270"/>
      <c r="L941" s="286"/>
      <c r="M941" s="133" t="s">
        <v>95</v>
      </c>
      <c r="N941" s="114">
        <v>1981</v>
      </c>
      <c r="O941" s="114">
        <v>1981</v>
      </c>
      <c r="P941" s="113">
        <v>0.75</v>
      </c>
      <c r="Q941" s="117"/>
      <c r="R941" s="96"/>
      <c r="S941" s="97"/>
      <c r="T941" s="103"/>
      <c r="U941" s="136" t="e">
        <f ca="1">_xlfn._xlws.FILTER(_xlfn._xlws.FILTER(Table15[],(Table15[System-Owned Portion]&amp;Table15[Was Material Ever Previously Lead?]&amp;Table15[Customer-Owned Portion])=(D941&amp;E941&amp;M941)),{0,0,0,1})</f>
        <v>#NAME?</v>
      </c>
    </row>
    <row r="942" spans="1:21" x14ac:dyDescent="0.25">
      <c r="A942" s="102" t="s">
        <v>2149</v>
      </c>
      <c r="B942" s="96" t="s">
        <v>2150</v>
      </c>
      <c r="C942" s="96" t="s">
        <v>2072</v>
      </c>
      <c r="D942" s="104" t="s">
        <v>248</v>
      </c>
      <c r="E942" s="117" t="s">
        <v>81</v>
      </c>
      <c r="F942" s="96" t="s">
        <v>81</v>
      </c>
      <c r="G942" s="114">
        <v>1980</v>
      </c>
      <c r="H942" s="264">
        <v>0.75</v>
      </c>
      <c r="I942" s="117" t="s">
        <v>244</v>
      </c>
      <c r="J942" s="262"/>
      <c r="K942" s="270"/>
      <c r="L942" s="286"/>
      <c r="M942" s="133" t="s">
        <v>95</v>
      </c>
      <c r="N942" s="114">
        <v>1981</v>
      </c>
      <c r="O942" s="114">
        <v>1981</v>
      </c>
      <c r="P942" s="113">
        <v>0.75</v>
      </c>
      <c r="Q942" s="117"/>
      <c r="R942" s="96"/>
      <c r="S942" s="97"/>
      <c r="T942" s="103"/>
      <c r="U942" s="136" t="e">
        <f ca="1">_xlfn._xlws.FILTER(_xlfn._xlws.FILTER(Table15[],(Table15[System-Owned Portion]&amp;Table15[Was Material Ever Previously Lead?]&amp;Table15[Customer-Owned Portion])=(D942&amp;E942&amp;M942)),{0,0,0,1})</f>
        <v>#NAME?</v>
      </c>
    </row>
    <row r="943" spans="1:21" x14ac:dyDescent="0.25">
      <c r="A943" s="102" t="s">
        <v>2151</v>
      </c>
      <c r="B943" s="96" t="s">
        <v>2152</v>
      </c>
      <c r="C943" s="96" t="s">
        <v>2072</v>
      </c>
      <c r="D943" s="104" t="s">
        <v>248</v>
      </c>
      <c r="E943" s="117" t="s">
        <v>81</v>
      </c>
      <c r="F943" s="96" t="s">
        <v>81</v>
      </c>
      <c r="G943" s="114">
        <v>1980</v>
      </c>
      <c r="H943" s="264">
        <v>1</v>
      </c>
      <c r="I943" s="117" t="s">
        <v>244</v>
      </c>
      <c r="J943" s="262"/>
      <c r="K943" s="270"/>
      <c r="L943" s="286"/>
      <c r="M943" s="133" t="s">
        <v>95</v>
      </c>
      <c r="N943" s="114">
        <v>1980</v>
      </c>
      <c r="O943" s="114">
        <v>1980</v>
      </c>
      <c r="P943" s="113">
        <v>1</v>
      </c>
      <c r="Q943" s="117"/>
      <c r="R943" s="96"/>
      <c r="S943" s="97"/>
      <c r="T943" s="103"/>
      <c r="U943" s="136" t="e">
        <f ca="1">_xlfn._xlws.FILTER(_xlfn._xlws.FILTER(Table15[],(Table15[System-Owned Portion]&amp;Table15[Was Material Ever Previously Lead?]&amp;Table15[Customer-Owned Portion])=(D943&amp;E943&amp;M943)),{0,0,0,1})</f>
        <v>#NAME?</v>
      </c>
    </row>
    <row r="944" spans="1:21" x14ac:dyDescent="0.25">
      <c r="A944" s="102" t="s">
        <v>2153</v>
      </c>
      <c r="B944" s="96" t="s">
        <v>2154</v>
      </c>
      <c r="C944" s="96" t="s">
        <v>2072</v>
      </c>
      <c r="D944" s="104" t="s">
        <v>248</v>
      </c>
      <c r="E944" s="117" t="s">
        <v>81</v>
      </c>
      <c r="F944" s="96" t="s">
        <v>81</v>
      </c>
      <c r="G944" s="114">
        <v>1980</v>
      </c>
      <c r="H944" s="264">
        <v>1</v>
      </c>
      <c r="I944" s="117" t="s">
        <v>244</v>
      </c>
      <c r="J944" s="262"/>
      <c r="K944" s="270"/>
      <c r="L944" s="286"/>
      <c r="M944" s="133" t="s">
        <v>95</v>
      </c>
      <c r="N944" s="114">
        <v>1981</v>
      </c>
      <c r="O944" s="114">
        <v>1981</v>
      </c>
      <c r="P944" s="113">
        <v>1</v>
      </c>
      <c r="Q944" s="117"/>
      <c r="R944" s="96"/>
      <c r="S944" s="97"/>
      <c r="T944" s="103"/>
      <c r="U944" s="136" t="e">
        <f ca="1">_xlfn._xlws.FILTER(_xlfn._xlws.FILTER(Table15[],(Table15[System-Owned Portion]&amp;Table15[Was Material Ever Previously Lead?]&amp;Table15[Customer-Owned Portion])=(D944&amp;E944&amp;M944)),{0,0,0,1})</f>
        <v>#NAME?</v>
      </c>
    </row>
    <row r="945" spans="1:21" x14ac:dyDescent="0.25">
      <c r="A945" s="102" t="s">
        <v>2155</v>
      </c>
      <c r="B945" s="96" t="s">
        <v>2156</v>
      </c>
      <c r="C945" s="96" t="s">
        <v>2072</v>
      </c>
      <c r="D945" s="104" t="s">
        <v>248</v>
      </c>
      <c r="E945" s="117" t="s">
        <v>81</v>
      </c>
      <c r="F945" s="96" t="s">
        <v>81</v>
      </c>
      <c r="G945" s="114">
        <v>1980</v>
      </c>
      <c r="H945" s="264">
        <v>1</v>
      </c>
      <c r="I945" s="117" t="s">
        <v>244</v>
      </c>
      <c r="J945" s="262"/>
      <c r="K945" s="270"/>
      <c r="L945" s="286"/>
      <c r="M945" s="133" t="s">
        <v>95</v>
      </c>
      <c r="N945" s="114">
        <v>1981</v>
      </c>
      <c r="O945" s="114">
        <v>1981</v>
      </c>
      <c r="P945" s="113">
        <v>1</v>
      </c>
      <c r="Q945" s="117"/>
      <c r="R945" s="96"/>
      <c r="S945" s="97"/>
      <c r="T945" s="103"/>
      <c r="U945" s="136" t="e">
        <f ca="1">_xlfn._xlws.FILTER(_xlfn._xlws.FILTER(Table15[],(Table15[System-Owned Portion]&amp;Table15[Was Material Ever Previously Lead?]&amp;Table15[Customer-Owned Portion])=(D945&amp;E945&amp;M945)),{0,0,0,1})</f>
        <v>#NAME?</v>
      </c>
    </row>
    <row r="946" spans="1:21" ht="30" x14ac:dyDescent="0.25">
      <c r="A946" s="102" t="s">
        <v>2157</v>
      </c>
      <c r="B946" s="96" t="s">
        <v>2158</v>
      </c>
      <c r="C946" s="96" t="s">
        <v>2072</v>
      </c>
      <c r="D946" s="104" t="s">
        <v>248</v>
      </c>
      <c r="E946" s="117" t="s">
        <v>81</v>
      </c>
      <c r="F946" s="96" t="s">
        <v>81</v>
      </c>
      <c r="G946" s="114">
        <v>1980</v>
      </c>
      <c r="H946" s="264">
        <v>1</v>
      </c>
      <c r="I946" s="117" t="s">
        <v>244</v>
      </c>
      <c r="J946" s="262"/>
      <c r="K946" s="270"/>
      <c r="L946" s="286"/>
      <c r="M946" s="133" t="s">
        <v>247</v>
      </c>
      <c r="N946" s="114">
        <v>1989</v>
      </c>
      <c r="O946" s="114">
        <v>1989</v>
      </c>
      <c r="P946" s="113">
        <v>1</v>
      </c>
      <c r="Q946" s="117" t="s">
        <v>245</v>
      </c>
      <c r="R946" s="96"/>
      <c r="S946" s="97"/>
      <c r="T946" s="103"/>
      <c r="U946" s="136" t="e">
        <f ca="1">_xlfn._xlws.FILTER(_xlfn._xlws.FILTER(Table15[],(Table15[System-Owned Portion]&amp;Table15[Was Material Ever Previously Lead?]&amp;Table15[Customer-Owned Portion])=(D946&amp;E946&amp;M946)),{0,0,0,1})</f>
        <v>#NAME?</v>
      </c>
    </row>
    <row r="947" spans="1:21" x14ac:dyDescent="0.25">
      <c r="A947" s="102" t="s">
        <v>2159</v>
      </c>
      <c r="B947" s="96" t="s">
        <v>2160</v>
      </c>
      <c r="C947" s="96" t="s">
        <v>2072</v>
      </c>
      <c r="D947" s="104" t="s">
        <v>248</v>
      </c>
      <c r="E947" s="117" t="s">
        <v>81</v>
      </c>
      <c r="F947" s="96" t="s">
        <v>81</v>
      </c>
      <c r="G947" s="114">
        <v>1980</v>
      </c>
      <c r="H947" s="264">
        <v>0.75</v>
      </c>
      <c r="I947" s="117" t="s">
        <v>244</v>
      </c>
      <c r="J947" s="262"/>
      <c r="K947" s="270"/>
      <c r="L947" s="286"/>
      <c r="M947" s="133" t="s">
        <v>95</v>
      </c>
      <c r="N947" s="114">
        <v>1988</v>
      </c>
      <c r="O947" s="114">
        <v>1988</v>
      </c>
      <c r="P947" s="113">
        <v>0.75</v>
      </c>
      <c r="Q947" s="117"/>
      <c r="R947" s="96"/>
      <c r="S947" s="97"/>
      <c r="T947" s="103"/>
      <c r="U947" s="136" t="e">
        <f ca="1">_xlfn._xlws.FILTER(_xlfn._xlws.FILTER(Table15[],(Table15[System-Owned Portion]&amp;Table15[Was Material Ever Previously Lead?]&amp;Table15[Customer-Owned Portion])=(D947&amp;E947&amp;M947)),{0,0,0,1})</f>
        <v>#NAME?</v>
      </c>
    </row>
    <row r="948" spans="1:21" x14ac:dyDescent="0.25">
      <c r="A948" s="102" t="s">
        <v>2161</v>
      </c>
      <c r="B948" s="96" t="s">
        <v>2162</v>
      </c>
      <c r="C948" s="96" t="s">
        <v>2072</v>
      </c>
      <c r="D948" s="104" t="s">
        <v>248</v>
      </c>
      <c r="E948" s="117" t="s">
        <v>81</v>
      </c>
      <c r="F948" s="96" t="s">
        <v>81</v>
      </c>
      <c r="G948" s="114">
        <v>1980</v>
      </c>
      <c r="H948" s="264">
        <v>0.75</v>
      </c>
      <c r="I948" s="117" t="s">
        <v>244</v>
      </c>
      <c r="J948" s="262"/>
      <c r="K948" s="270"/>
      <c r="L948" s="286"/>
      <c r="M948" s="133" t="s">
        <v>95</v>
      </c>
      <c r="N948" s="114">
        <v>1986</v>
      </c>
      <c r="O948" s="114">
        <v>1986</v>
      </c>
      <c r="P948" s="113">
        <v>0.75</v>
      </c>
      <c r="Q948" s="117"/>
      <c r="R948" s="96"/>
      <c r="S948" s="97"/>
      <c r="T948" s="103"/>
      <c r="U948" s="136" t="e">
        <f ca="1">_xlfn._xlws.FILTER(_xlfn._xlws.FILTER(Table15[],(Table15[System-Owned Portion]&amp;Table15[Was Material Ever Previously Lead?]&amp;Table15[Customer-Owned Portion])=(D948&amp;E948&amp;M948)),{0,0,0,1})</f>
        <v>#NAME?</v>
      </c>
    </row>
    <row r="949" spans="1:21" x14ac:dyDescent="0.25">
      <c r="A949" s="102" t="s">
        <v>2163</v>
      </c>
      <c r="B949" s="262" t="s">
        <v>2164</v>
      </c>
      <c r="C949" s="96" t="s">
        <v>2072</v>
      </c>
      <c r="D949" s="104" t="s">
        <v>248</v>
      </c>
      <c r="E949" s="117" t="s">
        <v>81</v>
      </c>
      <c r="F949" s="96" t="s">
        <v>81</v>
      </c>
      <c r="G949" s="114">
        <v>1980</v>
      </c>
      <c r="H949" s="264">
        <v>0.75</v>
      </c>
      <c r="I949" s="117" t="s">
        <v>244</v>
      </c>
      <c r="J949" s="262"/>
      <c r="K949" s="270"/>
      <c r="L949" s="286"/>
      <c r="M949" s="133" t="s">
        <v>95</v>
      </c>
      <c r="N949" s="114">
        <v>1981</v>
      </c>
      <c r="O949" s="114">
        <v>1981</v>
      </c>
      <c r="P949" s="113">
        <v>0.75</v>
      </c>
      <c r="Q949" s="117"/>
      <c r="R949" s="96"/>
      <c r="S949" s="97"/>
      <c r="T949" s="103"/>
      <c r="U949" s="136" t="e">
        <f ca="1">_xlfn._xlws.FILTER(_xlfn._xlws.FILTER(Table15[],(Table15[System-Owned Portion]&amp;Table15[Was Material Ever Previously Lead?]&amp;Table15[Customer-Owned Portion])=(D949&amp;E949&amp;M949)),{0,0,0,1})</f>
        <v>#NAME?</v>
      </c>
    </row>
    <row r="950" spans="1:21" x14ac:dyDescent="0.25">
      <c r="A950" s="102" t="s">
        <v>2165</v>
      </c>
      <c r="B950" s="96" t="s">
        <v>2166</v>
      </c>
      <c r="C950" s="96" t="s">
        <v>2072</v>
      </c>
      <c r="D950" s="104" t="s">
        <v>248</v>
      </c>
      <c r="E950" s="117" t="s">
        <v>81</v>
      </c>
      <c r="F950" s="96" t="s">
        <v>81</v>
      </c>
      <c r="G950" s="114">
        <v>1980</v>
      </c>
      <c r="H950" s="264">
        <v>1</v>
      </c>
      <c r="I950" s="117" t="s">
        <v>244</v>
      </c>
      <c r="J950" s="262"/>
      <c r="K950" s="270"/>
      <c r="L950" s="286"/>
      <c r="M950" s="133" t="s">
        <v>95</v>
      </c>
      <c r="N950" s="114">
        <v>1988</v>
      </c>
      <c r="O950" s="114">
        <v>1988</v>
      </c>
      <c r="P950" s="113">
        <v>1</v>
      </c>
      <c r="Q950" s="117"/>
      <c r="R950" s="96"/>
      <c r="S950" s="97"/>
      <c r="T950" s="103"/>
      <c r="U950" s="136" t="e">
        <f ca="1">_xlfn._xlws.FILTER(_xlfn._xlws.FILTER(Table15[],(Table15[System-Owned Portion]&amp;Table15[Was Material Ever Previously Lead?]&amp;Table15[Customer-Owned Portion])=(D950&amp;E950&amp;M950)),{0,0,0,1})</f>
        <v>#NAME?</v>
      </c>
    </row>
    <row r="951" spans="1:21" ht="30" x14ac:dyDescent="0.25">
      <c r="A951" s="102" t="s">
        <v>2167</v>
      </c>
      <c r="B951" s="96" t="s">
        <v>2168</v>
      </c>
      <c r="C951" s="96" t="s">
        <v>2072</v>
      </c>
      <c r="D951" s="104" t="s">
        <v>248</v>
      </c>
      <c r="E951" s="117" t="s">
        <v>81</v>
      </c>
      <c r="F951" s="96" t="s">
        <v>81</v>
      </c>
      <c r="G951" s="114">
        <v>1980</v>
      </c>
      <c r="H951" s="264">
        <v>0.75</v>
      </c>
      <c r="I951" s="117" t="s">
        <v>244</v>
      </c>
      <c r="J951" s="262"/>
      <c r="K951" s="270"/>
      <c r="L951" s="286"/>
      <c r="M951" s="133" t="s">
        <v>247</v>
      </c>
      <c r="N951" s="114">
        <v>1989</v>
      </c>
      <c r="O951" s="114">
        <v>1989</v>
      </c>
      <c r="P951" s="113">
        <v>0.75</v>
      </c>
      <c r="Q951" s="117" t="s">
        <v>245</v>
      </c>
      <c r="R951" s="96"/>
      <c r="S951" s="97"/>
      <c r="T951" s="103"/>
      <c r="U951" s="136" t="e">
        <f ca="1">_xlfn._xlws.FILTER(_xlfn._xlws.FILTER(Table15[],(Table15[System-Owned Portion]&amp;Table15[Was Material Ever Previously Lead?]&amp;Table15[Customer-Owned Portion])=(D951&amp;E951&amp;M951)),{0,0,0,1})</f>
        <v>#NAME?</v>
      </c>
    </row>
    <row r="952" spans="1:21" ht="30" x14ac:dyDescent="0.25">
      <c r="A952" s="102" t="s">
        <v>2169</v>
      </c>
      <c r="B952" s="96" t="s">
        <v>2170</v>
      </c>
      <c r="C952" s="96" t="s">
        <v>2072</v>
      </c>
      <c r="D952" s="104" t="s">
        <v>248</v>
      </c>
      <c r="E952" s="117" t="s">
        <v>81</v>
      </c>
      <c r="F952" s="96" t="s">
        <v>81</v>
      </c>
      <c r="G952" s="114">
        <v>1980</v>
      </c>
      <c r="H952" s="264">
        <v>0.75</v>
      </c>
      <c r="I952" s="117" t="s">
        <v>244</v>
      </c>
      <c r="J952" s="262"/>
      <c r="K952" s="270"/>
      <c r="L952" s="286"/>
      <c r="M952" s="133" t="s">
        <v>247</v>
      </c>
      <c r="N952" s="114">
        <v>1989</v>
      </c>
      <c r="O952" s="114">
        <v>1989</v>
      </c>
      <c r="P952" s="113">
        <v>0.75</v>
      </c>
      <c r="Q952" s="117" t="s">
        <v>245</v>
      </c>
      <c r="R952" s="96"/>
      <c r="S952" s="97"/>
      <c r="T952" s="103"/>
      <c r="U952" s="136" t="e">
        <f ca="1">_xlfn._xlws.FILTER(_xlfn._xlws.FILTER(Table15[],(Table15[System-Owned Portion]&amp;Table15[Was Material Ever Previously Lead?]&amp;Table15[Customer-Owned Portion])=(D952&amp;E952&amp;M952)),{0,0,0,1})</f>
        <v>#NAME?</v>
      </c>
    </row>
    <row r="953" spans="1:21" x14ac:dyDescent="0.25">
      <c r="A953" s="102" t="s">
        <v>2171</v>
      </c>
      <c r="B953" s="96" t="s">
        <v>2172</v>
      </c>
      <c r="C953" s="96" t="s">
        <v>2072</v>
      </c>
      <c r="D953" s="104" t="s">
        <v>248</v>
      </c>
      <c r="E953" s="117" t="s">
        <v>81</v>
      </c>
      <c r="F953" s="96" t="s">
        <v>81</v>
      </c>
      <c r="G953" s="114">
        <v>1980</v>
      </c>
      <c r="H953" s="264">
        <v>0.75</v>
      </c>
      <c r="I953" s="117" t="s">
        <v>244</v>
      </c>
      <c r="J953" s="262"/>
      <c r="K953" s="270"/>
      <c r="L953" s="286"/>
      <c r="M953" s="133" t="s">
        <v>95</v>
      </c>
      <c r="N953" s="114">
        <v>1980</v>
      </c>
      <c r="O953" s="114">
        <v>1980</v>
      </c>
      <c r="P953" s="113">
        <v>0.75</v>
      </c>
      <c r="Q953" s="117"/>
      <c r="R953" s="96"/>
      <c r="S953" s="97"/>
      <c r="T953" s="103"/>
      <c r="U953" s="136" t="e">
        <f ca="1">_xlfn._xlws.FILTER(_xlfn._xlws.FILTER(Table15[],(Table15[System-Owned Portion]&amp;Table15[Was Material Ever Previously Lead?]&amp;Table15[Customer-Owned Portion])=(D953&amp;E953&amp;M953)),{0,0,0,1})</f>
        <v>#NAME?</v>
      </c>
    </row>
    <row r="954" spans="1:21" x14ac:dyDescent="0.25">
      <c r="A954" s="102" t="s">
        <v>2173</v>
      </c>
      <c r="B954" s="96" t="s">
        <v>2174</v>
      </c>
      <c r="C954" s="96" t="s">
        <v>2072</v>
      </c>
      <c r="D954" s="104" t="s">
        <v>248</v>
      </c>
      <c r="E954" s="117" t="s">
        <v>81</v>
      </c>
      <c r="F954" s="96" t="s">
        <v>81</v>
      </c>
      <c r="G954" s="114">
        <v>1980</v>
      </c>
      <c r="H954" s="264">
        <v>0.75</v>
      </c>
      <c r="I954" s="117" t="s">
        <v>244</v>
      </c>
      <c r="J954" s="262"/>
      <c r="K954" s="270"/>
      <c r="L954" s="286"/>
      <c r="M954" s="133" t="s">
        <v>95</v>
      </c>
      <c r="N954" s="114">
        <v>1987</v>
      </c>
      <c r="O954" s="114">
        <v>1987</v>
      </c>
      <c r="P954" s="113">
        <v>0.75</v>
      </c>
      <c r="Q954" s="117"/>
      <c r="R954" s="96"/>
      <c r="S954" s="97"/>
      <c r="T954" s="103"/>
      <c r="U954" s="136" t="e">
        <f ca="1">_xlfn._xlws.FILTER(_xlfn._xlws.FILTER(Table15[],(Table15[System-Owned Portion]&amp;Table15[Was Material Ever Previously Lead?]&amp;Table15[Customer-Owned Portion])=(D954&amp;E954&amp;M954)),{0,0,0,1})</f>
        <v>#NAME?</v>
      </c>
    </row>
    <row r="955" spans="1:21" x14ac:dyDescent="0.25">
      <c r="A955" s="102" t="s">
        <v>2175</v>
      </c>
      <c r="B955" s="96" t="s">
        <v>2176</v>
      </c>
      <c r="C955" s="96" t="s">
        <v>2072</v>
      </c>
      <c r="D955" s="104" t="s">
        <v>248</v>
      </c>
      <c r="E955" s="117" t="s">
        <v>81</v>
      </c>
      <c r="F955" s="96" t="s">
        <v>81</v>
      </c>
      <c r="G955" s="114">
        <v>1980</v>
      </c>
      <c r="H955" s="264">
        <v>1</v>
      </c>
      <c r="I955" s="117" t="s">
        <v>244</v>
      </c>
      <c r="J955" s="262"/>
      <c r="K955" s="270"/>
      <c r="L955" s="286"/>
      <c r="M955" s="133" t="s">
        <v>95</v>
      </c>
      <c r="N955" s="114">
        <v>1988</v>
      </c>
      <c r="O955" s="114">
        <v>1988</v>
      </c>
      <c r="P955" s="113">
        <v>1</v>
      </c>
      <c r="Q955" s="117"/>
      <c r="R955" s="96"/>
      <c r="S955" s="97"/>
      <c r="T955" s="103"/>
      <c r="U955" s="136" t="e">
        <f ca="1">_xlfn._xlws.FILTER(_xlfn._xlws.FILTER(Table15[],(Table15[System-Owned Portion]&amp;Table15[Was Material Ever Previously Lead?]&amp;Table15[Customer-Owned Portion])=(D955&amp;E955&amp;M955)),{0,0,0,1})</f>
        <v>#NAME?</v>
      </c>
    </row>
    <row r="956" spans="1:21" x14ac:dyDescent="0.25">
      <c r="A956" s="102" t="s">
        <v>2177</v>
      </c>
      <c r="B956" s="96" t="s">
        <v>2178</v>
      </c>
      <c r="C956" s="96" t="s">
        <v>2072</v>
      </c>
      <c r="D956" s="104" t="s">
        <v>248</v>
      </c>
      <c r="E956" s="117" t="s">
        <v>81</v>
      </c>
      <c r="F956" s="96" t="s">
        <v>81</v>
      </c>
      <c r="G956" s="114">
        <v>1980</v>
      </c>
      <c r="H956" s="264">
        <v>0.75</v>
      </c>
      <c r="I956" s="117" t="s">
        <v>244</v>
      </c>
      <c r="J956" s="262"/>
      <c r="K956" s="270"/>
      <c r="L956" s="286"/>
      <c r="M956" s="133" t="s">
        <v>95</v>
      </c>
      <c r="N956" s="114">
        <v>1984</v>
      </c>
      <c r="O956" s="114">
        <v>1984</v>
      </c>
      <c r="P956" s="113">
        <v>0.75</v>
      </c>
      <c r="Q956" s="117"/>
      <c r="R956" s="96"/>
      <c r="S956" s="97"/>
      <c r="T956" s="103"/>
      <c r="U956" s="136" t="e">
        <f ca="1">_xlfn._xlws.FILTER(_xlfn._xlws.FILTER(Table15[],(Table15[System-Owned Portion]&amp;Table15[Was Material Ever Previously Lead?]&amp;Table15[Customer-Owned Portion])=(D956&amp;E956&amp;M956)),{0,0,0,1})</f>
        <v>#NAME?</v>
      </c>
    </row>
    <row r="957" spans="1:21" x14ac:dyDescent="0.25">
      <c r="A957" s="102" t="s">
        <v>2179</v>
      </c>
      <c r="B957" s="96" t="s">
        <v>2180</v>
      </c>
      <c r="C957" s="96" t="s">
        <v>2072</v>
      </c>
      <c r="D957" s="104" t="s">
        <v>248</v>
      </c>
      <c r="E957" s="117" t="s">
        <v>81</v>
      </c>
      <c r="F957" s="96" t="s">
        <v>81</v>
      </c>
      <c r="G957" s="114">
        <v>1980</v>
      </c>
      <c r="H957" s="113">
        <v>1</v>
      </c>
      <c r="I957" s="117" t="s">
        <v>244</v>
      </c>
      <c r="J957" s="262"/>
      <c r="K957" s="270"/>
      <c r="L957" s="286"/>
      <c r="M957" s="133" t="s">
        <v>95</v>
      </c>
      <c r="N957" s="114">
        <v>1981</v>
      </c>
      <c r="O957" s="114">
        <v>1981</v>
      </c>
      <c r="P957" s="113">
        <v>1</v>
      </c>
      <c r="Q957" s="117"/>
      <c r="R957" s="96"/>
      <c r="S957" s="97"/>
      <c r="T957" s="103"/>
      <c r="U957" s="136" t="e">
        <f ca="1">_xlfn._xlws.FILTER(_xlfn._xlws.FILTER(Table15[],(Table15[System-Owned Portion]&amp;Table15[Was Material Ever Previously Lead?]&amp;Table15[Customer-Owned Portion])=(D957&amp;E957&amp;M957)),{0,0,0,1})</f>
        <v>#NAME?</v>
      </c>
    </row>
    <row r="958" spans="1:21" ht="30" x14ac:dyDescent="0.25">
      <c r="A958" s="102" t="s">
        <v>2181</v>
      </c>
      <c r="B958" s="96" t="s">
        <v>2182</v>
      </c>
      <c r="C958" s="96" t="s">
        <v>2072</v>
      </c>
      <c r="D958" s="104" t="s">
        <v>248</v>
      </c>
      <c r="E958" s="117" t="s">
        <v>81</v>
      </c>
      <c r="F958" s="96" t="s">
        <v>81</v>
      </c>
      <c r="G958" s="114">
        <v>1980</v>
      </c>
      <c r="H958" s="264">
        <v>1</v>
      </c>
      <c r="I958" s="117" t="s">
        <v>244</v>
      </c>
      <c r="J958" s="262"/>
      <c r="K958" s="270"/>
      <c r="L958" s="286"/>
      <c r="M958" s="133" t="s">
        <v>247</v>
      </c>
      <c r="N958" s="114">
        <v>1989</v>
      </c>
      <c r="O958" s="114">
        <v>1989</v>
      </c>
      <c r="P958" s="113">
        <v>1</v>
      </c>
      <c r="Q958" s="117" t="s">
        <v>245</v>
      </c>
      <c r="R958" s="96"/>
      <c r="S958" s="97"/>
      <c r="T958" s="103"/>
      <c r="U958" s="136" t="e">
        <f ca="1">_xlfn._xlws.FILTER(_xlfn._xlws.FILTER(Table15[],(Table15[System-Owned Portion]&amp;Table15[Was Material Ever Previously Lead?]&amp;Table15[Customer-Owned Portion])=(D958&amp;E958&amp;M958)),{0,0,0,1})</f>
        <v>#NAME?</v>
      </c>
    </row>
    <row r="959" spans="1:21" ht="30" x14ac:dyDescent="0.25">
      <c r="A959" s="102" t="s">
        <v>4705</v>
      </c>
      <c r="B959" s="96" t="s">
        <v>4706</v>
      </c>
      <c r="C959" s="96" t="s">
        <v>2072</v>
      </c>
      <c r="D959" s="104" t="s">
        <v>248</v>
      </c>
      <c r="E959" s="117" t="s">
        <v>81</v>
      </c>
      <c r="F959" s="96" t="s">
        <v>81</v>
      </c>
      <c r="G959" s="114">
        <v>1980</v>
      </c>
      <c r="H959" s="264">
        <v>1</v>
      </c>
      <c r="I959" s="117" t="s">
        <v>244</v>
      </c>
      <c r="J959" s="262"/>
      <c r="K959" s="270"/>
      <c r="L959" s="286"/>
      <c r="M959" s="133" t="s">
        <v>247</v>
      </c>
      <c r="N959" s="114">
        <v>1989</v>
      </c>
      <c r="O959" s="114">
        <v>1989</v>
      </c>
      <c r="P959" s="113">
        <v>1</v>
      </c>
      <c r="Q959" s="117" t="s">
        <v>245</v>
      </c>
      <c r="R959" s="96"/>
      <c r="S959" s="97"/>
      <c r="T959" s="103"/>
      <c r="U959" s="136" t="e">
        <f ca="1">_xlfn._xlws.FILTER(_xlfn._xlws.FILTER(Table15[],(Table15[System-Owned Portion]&amp;Table15[Was Material Ever Previously Lead?]&amp;Table15[Customer-Owned Portion])=(D959&amp;E959&amp;M959)),{0,0,0,1})</f>
        <v>#NAME?</v>
      </c>
    </row>
    <row r="960" spans="1:21" ht="30" x14ac:dyDescent="0.25">
      <c r="A960" s="102" t="s">
        <v>2183</v>
      </c>
      <c r="B960" s="96" t="s">
        <v>2184</v>
      </c>
      <c r="C960" s="96" t="s">
        <v>2072</v>
      </c>
      <c r="D960" s="104" t="s">
        <v>248</v>
      </c>
      <c r="E960" s="117" t="s">
        <v>81</v>
      </c>
      <c r="F960" s="96" t="s">
        <v>81</v>
      </c>
      <c r="G960" s="114">
        <v>1980</v>
      </c>
      <c r="H960" s="264">
        <v>0.75</v>
      </c>
      <c r="I960" s="117" t="s">
        <v>244</v>
      </c>
      <c r="J960" s="262"/>
      <c r="K960" s="270"/>
      <c r="L960" s="286"/>
      <c r="M960" s="133" t="s">
        <v>247</v>
      </c>
      <c r="N960" s="114">
        <v>1989</v>
      </c>
      <c r="O960" s="114">
        <v>1989</v>
      </c>
      <c r="P960" s="113">
        <v>0.75</v>
      </c>
      <c r="Q960" s="117" t="s">
        <v>245</v>
      </c>
      <c r="R960" s="96"/>
      <c r="S960" s="97"/>
      <c r="T960" s="103"/>
      <c r="U960" s="136" t="e">
        <f ca="1">_xlfn._xlws.FILTER(_xlfn._xlws.FILTER(Table15[],(Table15[System-Owned Portion]&amp;Table15[Was Material Ever Previously Lead?]&amp;Table15[Customer-Owned Portion])=(D960&amp;E960&amp;M960)),{0,0,0,1})</f>
        <v>#NAME?</v>
      </c>
    </row>
    <row r="961" spans="1:21" ht="30" x14ac:dyDescent="0.25">
      <c r="A961" s="102" t="s">
        <v>2185</v>
      </c>
      <c r="B961" s="96" t="s">
        <v>2186</v>
      </c>
      <c r="C961" s="96" t="s">
        <v>2072</v>
      </c>
      <c r="D961" s="104" t="s">
        <v>248</v>
      </c>
      <c r="E961" s="117" t="s">
        <v>81</v>
      </c>
      <c r="F961" s="96" t="s">
        <v>81</v>
      </c>
      <c r="G961" s="114">
        <v>1980</v>
      </c>
      <c r="H961" s="264">
        <v>0.75</v>
      </c>
      <c r="I961" s="117" t="s">
        <v>244</v>
      </c>
      <c r="J961" s="262"/>
      <c r="K961" s="270"/>
      <c r="L961" s="286"/>
      <c r="M961" s="133" t="s">
        <v>247</v>
      </c>
      <c r="N961" s="114">
        <v>1989</v>
      </c>
      <c r="O961" s="114">
        <v>1989</v>
      </c>
      <c r="P961" s="113">
        <v>0.75</v>
      </c>
      <c r="Q961" s="117" t="s">
        <v>245</v>
      </c>
      <c r="R961" s="96"/>
      <c r="S961" s="97"/>
      <c r="T961" s="103"/>
      <c r="U961" s="136" t="e">
        <f ca="1">_xlfn._xlws.FILTER(_xlfn._xlws.FILTER(Table15[],(Table15[System-Owned Portion]&amp;Table15[Was Material Ever Previously Lead?]&amp;Table15[Customer-Owned Portion])=(D961&amp;E961&amp;M961)),{0,0,0,1})</f>
        <v>#NAME?</v>
      </c>
    </row>
    <row r="962" spans="1:21" ht="30" x14ac:dyDescent="0.25">
      <c r="A962" s="102" t="s">
        <v>2187</v>
      </c>
      <c r="B962" s="96" t="s">
        <v>2188</v>
      </c>
      <c r="C962" s="96" t="s">
        <v>2072</v>
      </c>
      <c r="D962" s="104" t="s">
        <v>248</v>
      </c>
      <c r="E962" s="117" t="s">
        <v>81</v>
      </c>
      <c r="F962" s="96" t="s">
        <v>81</v>
      </c>
      <c r="G962" s="114">
        <v>1980</v>
      </c>
      <c r="H962" s="264">
        <v>1</v>
      </c>
      <c r="I962" s="117" t="s">
        <v>244</v>
      </c>
      <c r="J962" s="262"/>
      <c r="K962" s="270"/>
      <c r="L962" s="286"/>
      <c r="M962" s="133" t="s">
        <v>247</v>
      </c>
      <c r="N962" s="114">
        <v>1989</v>
      </c>
      <c r="O962" s="114">
        <v>1989</v>
      </c>
      <c r="P962" s="264">
        <v>1</v>
      </c>
      <c r="Q962" s="117" t="s">
        <v>245</v>
      </c>
      <c r="R962" s="96"/>
      <c r="S962" s="97"/>
      <c r="T962" s="103"/>
      <c r="U962" s="136" t="e">
        <f ca="1">_xlfn._xlws.FILTER(_xlfn._xlws.FILTER(Table15[],(Table15[System-Owned Portion]&amp;Table15[Was Material Ever Previously Lead?]&amp;Table15[Customer-Owned Portion])=(D962&amp;E962&amp;M962)),{0,0,0,1})</f>
        <v>#NAME?</v>
      </c>
    </row>
    <row r="963" spans="1:21" x14ac:dyDescent="0.25">
      <c r="A963" s="102" t="s">
        <v>2189</v>
      </c>
      <c r="B963" s="96" t="s">
        <v>2190</v>
      </c>
      <c r="C963" s="96" t="s">
        <v>2072</v>
      </c>
      <c r="D963" s="104" t="s">
        <v>248</v>
      </c>
      <c r="E963" s="117" t="s">
        <v>81</v>
      </c>
      <c r="F963" s="96" t="s">
        <v>81</v>
      </c>
      <c r="G963" s="114">
        <v>1980</v>
      </c>
      <c r="H963" s="113">
        <v>1</v>
      </c>
      <c r="I963" s="117" t="s">
        <v>244</v>
      </c>
      <c r="J963" s="262"/>
      <c r="K963" s="270"/>
      <c r="L963" s="286"/>
      <c r="M963" s="133" t="s">
        <v>95</v>
      </c>
      <c r="N963" s="114">
        <v>1987</v>
      </c>
      <c r="O963" s="114">
        <v>1987</v>
      </c>
      <c r="P963" s="113">
        <v>1</v>
      </c>
      <c r="Q963" s="117"/>
      <c r="R963" s="96"/>
      <c r="S963" s="97"/>
      <c r="T963" s="103"/>
      <c r="U963" s="136" t="e">
        <f ca="1">_xlfn._xlws.FILTER(_xlfn._xlws.FILTER(Table15[],(Table15[System-Owned Portion]&amp;Table15[Was Material Ever Previously Lead?]&amp;Table15[Customer-Owned Portion])=(D963&amp;E963&amp;M963)),{0,0,0,1})</f>
        <v>#NAME?</v>
      </c>
    </row>
    <row r="964" spans="1:21" x14ac:dyDescent="0.25">
      <c r="A964" s="102" t="s">
        <v>2191</v>
      </c>
      <c r="B964" s="96" t="s">
        <v>2192</v>
      </c>
      <c r="C964" s="96" t="s">
        <v>2072</v>
      </c>
      <c r="D964" s="104" t="s">
        <v>248</v>
      </c>
      <c r="E964" s="117" t="s">
        <v>81</v>
      </c>
      <c r="F964" s="96" t="s">
        <v>81</v>
      </c>
      <c r="G964" s="114">
        <v>1980</v>
      </c>
      <c r="H964" s="264">
        <v>1</v>
      </c>
      <c r="I964" s="117" t="s">
        <v>244</v>
      </c>
      <c r="J964" s="262"/>
      <c r="K964" s="270"/>
      <c r="L964" s="286"/>
      <c r="M964" s="133" t="s">
        <v>95</v>
      </c>
      <c r="N964" s="114">
        <v>1987</v>
      </c>
      <c r="O964" s="114">
        <v>1987</v>
      </c>
      <c r="P964" s="113">
        <v>1</v>
      </c>
      <c r="Q964" s="117"/>
      <c r="R964" s="96"/>
      <c r="S964" s="97"/>
      <c r="T964" s="103"/>
      <c r="U964" s="136" t="e">
        <f ca="1">_xlfn._xlws.FILTER(_xlfn._xlws.FILTER(Table15[],(Table15[System-Owned Portion]&amp;Table15[Was Material Ever Previously Lead?]&amp;Table15[Customer-Owned Portion])=(D964&amp;E964&amp;M964)),{0,0,0,1})</f>
        <v>#NAME?</v>
      </c>
    </row>
    <row r="965" spans="1:21" x14ac:dyDescent="0.25">
      <c r="A965" s="102" t="s">
        <v>2193</v>
      </c>
      <c r="B965" s="96" t="s">
        <v>2194</v>
      </c>
      <c r="C965" s="96" t="s">
        <v>2072</v>
      </c>
      <c r="D965" s="104" t="s">
        <v>248</v>
      </c>
      <c r="E965" s="117" t="s">
        <v>81</v>
      </c>
      <c r="F965" s="96" t="s">
        <v>81</v>
      </c>
      <c r="G965" s="114">
        <v>1980</v>
      </c>
      <c r="H965" s="264">
        <v>1</v>
      </c>
      <c r="I965" s="117" t="s">
        <v>244</v>
      </c>
      <c r="J965" s="262"/>
      <c r="K965" s="270"/>
      <c r="L965" s="286"/>
      <c r="M965" s="133" t="s">
        <v>95</v>
      </c>
      <c r="N965" s="114">
        <v>1987</v>
      </c>
      <c r="O965" s="114">
        <v>1987</v>
      </c>
      <c r="P965" s="113">
        <v>1</v>
      </c>
      <c r="Q965" s="117"/>
      <c r="R965" s="96"/>
      <c r="S965" s="97"/>
      <c r="T965" s="103"/>
      <c r="U965" s="136" t="e">
        <f ca="1">_xlfn._xlws.FILTER(_xlfn._xlws.FILTER(Table15[],(Table15[System-Owned Portion]&amp;Table15[Was Material Ever Previously Lead?]&amp;Table15[Customer-Owned Portion])=(D965&amp;E965&amp;M965)),{0,0,0,1})</f>
        <v>#NAME?</v>
      </c>
    </row>
    <row r="966" spans="1:21" ht="30" x14ac:dyDescent="0.25">
      <c r="A966" s="102" t="s">
        <v>2195</v>
      </c>
      <c r="B966" s="96" t="s">
        <v>2196</v>
      </c>
      <c r="C966" s="96" t="s">
        <v>2072</v>
      </c>
      <c r="D966" s="104" t="s">
        <v>248</v>
      </c>
      <c r="E966" s="117" t="s">
        <v>81</v>
      </c>
      <c r="F966" s="96" t="s">
        <v>81</v>
      </c>
      <c r="G966" s="114">
        <v>1980</v>
      </c>
      <c r="H966" s="264">
        <v>0.75</v>
      </c>
      <c r="I966" s="117" t="s">
        <v>244</v>
      </c>
      <c r="J966" s="262"/>
      <c r="K966" s="270"/>
      <c r="L966" s="286"/>
      <c r="M966" s="133" t="s">
        <v>247</v>
      </c>
      <c r="N966" s="114">
        <v>1989</v>
      </c>
      <c r="O966" s="114">
        <v>1989</v>
      </c>
      <c r="P966" s="113">
        <v>0.75</v>
      </c>
      <c r="Q966" s="117" t="s">
        <v>245</v>
      </c>
      <c r="R966" s="96"/>
      <c r="S966" s="97"/>
      <c r="T966" s="103"/>
      <c r="U966" s="136" t="e">
        <f ca="1">_xlfn._xlws.FILTER(_xlfn._xlws.FILTER(Table15[],(Table15[System-Owned Portion]&amp;Table15[Was Material Ever Previously Lead?]&amp;Table15[Customer-Owned Portion])=(D966&amp;E966&amp;M966)),{0,0,0,1})</f>
        <v>#NAME?</v>
      </c>
    </row>
    <row r="967" spans="1:21" ht="30" x14ac:dyDescent="0.25">
      <c r="A967" s="102" t="s">
        <v>2197</v>
      </c>
      <c r="B967" s="96" t="s">
        <v>2198</v>
      </c>
      <c r="C967" s="96" t="s">
        <v>2072</v>
      </c>
      <c r="D967" s="104" t="s">
        <v>248</v>
      </c>
      <c r="E967" s="117" t="s">
        <v>81</v>
      </c>
      <c r="F967" s="96" t="s">
        <v>81</v>
      </c>
      <c r="G967" s="114">
        <v>1980</v>
      </c>
      <c r="H967" s="264">
        <v>0.75</v>
      </c>
      <c r="I967" s="117" t="s">
        <v>244</v>
      </c>
      <c r="J967" s="262"/>
      <c r="K967" s="270"/>
      <c r="L967" s="286"/>
      <c r="M967" s="133" t="s">
        <v>247</v>
      </c>
      <c r="N967" s="114">
        <v>1989</v>
      </c>
      <c r="O967" s="114">
        <v>1989</v>
      </c>
      <c r="P967" s="113">
        <v>0.75</v>
      </c>
      <c r="Q967" s="117" t="s">
        <v>245</v>
      </c>
      <c r="R967" s="96"/>
      <c r="S967" s="97"/>
      <c r="T967" s="103"/>
      <c r="U967" s="136" t="e">
        <f ca="1">_xlfn._xlws.FILTER(_xlfn._xlws.FILTER(Table15[],(Table15[System-Owned Portion]&amp;Table15[Was Material Ever Previously Lead?]&amp;Table15[Customer-Owned Portion])=(D967&amp;E967&amp;M967)),{0,0,0,1})</f>
        <v>#NAME?</v>
      </c>
    </row>
    <row r="968" spans="1:21" x14ac:dyDescent="0.25">
      <c r="A968" s="102" t="s">
        <v>2199</v>
      </c>
      <c r="B968" s="96" t="s">
        <v>2200</v>
      </c>
      <c r="C968" s="96" t="s">
        <v>2072</v>
      </c>
      <c r="D968" s="104" t="s">
        <v>248</v>
      </c>
      <c r="E968" s="117" t="s">
        <v>81</v>
      </c>
      <c r="F968" s="96" t="s">
        <v>81</v>
      </c>
      <c r="G968" s="114">
        <v>1980</v>
      </c>
      <c r="H968" s="264">
        <v>1</v>
      </c>
      <c r="I968" s="117" t="s">
        <v>244</v>
      </c>
      <c r="J968" s="262"/>
      <c r="K968" s="270"/>
      <c r="L968" s="286"/>
      <c r="M968" s="133" t="s">
        <v>95</v>
      </c>
      <c r="N968" s="114">
        <v>1988</v>
      </c>
      <c r="O968" s="114">
        <v>1988</v>
      </c>
      <c r="P968" s="113">
        <v>1</v>
      </c>
      <c r="Q968" s="117"/>
      <c r="R968" s="96"/>
      <c r="S968" s="97"/>
      <c r="T968" s="103"/>
      <c r="U968" s="136" t="e">
        <f ca="1">_xlfn._xlws.FILTER(_xlfn._xlws.FILTER(Table15[],(Table15[System-Owned Portion]&amp;Table15[Was Material Ever Previously Lead?]&amp;Table15[Customer-Owned Portion])=(D968&amp;E968&amp;M968)),{0,0,0,1})</f>
        <v>#NAME?</v>
      </c>
    </row>
    <row r="969" spans="1:21" x14ac:dyDescent="0.25">
      <c r="A969" s="102" t="s">
        <v>2201</v>
      </c>
      <c r="B969" s="96" t="s">
        <v>2202</v>
      </c>
      <c r="C969" s="96" t="s">
        <v>2072</v>
      </c>
      <c r="D969" s="104" t="s">
        <v>248</v>
      </c>
      <c r="E969" s="117" t="s">
        <v>81</v>
      </c>
      <c r="F969" s="96" t="s">
        <v>81</v>
      </c>
      <c r="G969" s="114">
        <v>1980</v>
      </c>
      <c r="H969" s="264">
        <v>0.75</v>
      </c>
      <c r="I969" s="117" t="s">
        <v>244</v>
      </c>
      <c r="J969" s="262"/>
      <c r="K969" s="270"/>
      <c r="L969" s="286"/>
      <c r="M969" s="133" t="s">
        <v>95</v>
      </c>
      <c r="N969" s="114">
        <v>1986</v>
      </c>
      <c r="O969" s="114">
        <v>1986</v>
      </c>
      <c r="P969" s="113">
        <v>0.75</v>
      </c>
      <c r="Q969" s="117"/>
      <c r="R969" s="96"/>
      <c r="S969" s="97"/>
      <c r="T969" s="103"/>
      <c r="U969" s="136" t="e">
        <f ca="1">_xlfn._xlws.FILTER(_xlfn._xlws.FILTER(Table15[],(Table15[System-Owned Portion]&amp;Table15[Was Material Ever Previously Lead?]&amp;Table15[Customer-Owned Portion])=(D969&amp;E969&amp;M969)),{0,0,0,1})</f>
        <v>#NAME?</v>
      </c>
    </row>
    <row r="970" spans="1:21" ht="30" x14ac:dyDescent="0.25">
      <c r="A970" s="102" t="s">
        <v>2203</v>
      </c>
      <c r="B970" s="96" t="s">
        <v>2204</v>
      </c>
      <c r="C970" s="96" t="s">
        <v>2072</v>
      </c>
      <c r="D970" s="104" t="s">
        <v>248</v>
      </c>
      <c r="E970" s="117" t="s">
        <v>81</v>
      </c>
      <c r="F970" s="96" t="s">
        <v>81</v>
      </c>
      <c r="G970" s="114">
        <v>1980</v>
      </c>
      <c r="H970" s="264">
        <v>0.75</v>
      </c>
      <c r="I970" s="117" t="s">
        <v>244</v>
      </c>
      <c r="J970" s="262"/>
      <c r="K970" s="270"/>
      <c r="L970" s="286"/>
      <c r="M970" s="133" t="s">
        <v>247</v>
      </c>
      <c r="N970" s="114">
        <v>1989</v>
      </c>
      <c r="O970" s="114">
        <v>1989</v>
      </c>
      <c r="P970" s="113">
        <v>0.75</v>
      </c>
      <c r="Q970" s="117" t="s">
        <v>245</v>
      </c>
      <c r="R970" s="96"/>
      <c r="S970" s="97"/>
      <c r="T970" s="103"/>
      <c r="U970" s="136" t="e">
        <f ca="1">_xlfn._xlws.FILTER(_xlfn._xlws.FILTER(Table15[],(Table15[System-Owned Portion]&amp;Table15[Was Material Ever Previously Lead?]&amp;Table15[Customer-Owned Portion])=(D970&amp;E970&amp;M970)),{0,0,0,1})</f>
        <v>#NAME?</v>
      </c>
    </row>
    <row r="971" spans="1:21" ht="30" x14ac:dyDescent="0.25">
      <c r="A971" s="102" t="s">
        <v>2205</v>
      </c>
      <c r="B971" s="96" t="s">
        <v>2206</v>
      </c>
      <c r="C971" s="96" t="s">
        <v>2072</v>
      </c>
      <c r="D971" s="104" t="s">
        <v>248</v>
      </c>
      <c r="E971" s="117" t="s">
        <v>81</v>
      </c>
      <c r="F971" s="96" t="s">
        <v>81</v>
      </c>
      <c r="G971" s="114">
        <v>1980</v>
      </c>
      <c r="H971" s="264">
        <v>1</v>
      </c>
      <c r="I971" s="117" t="s">
        <v>244</v>
      </c>
      <c r="J971" s="262"/>
      <c r="K971" s="270"/>
      <c r="L971" s="286"/>
      <c r="M971" s="133" t="s">
        <v>247</v>
      </c>
      <c r="N971" s="114">
        <v>1989</v>
      </c>
      <c r="O971" s="114">
        <v>1989</v>
      </c>
      <c r="P971" s="113">
        <v>1</v>
      </c>
      <c r="Q971" s="117" t="s">
        <v>245</v>
      </c>
      <c r="R971" s="96"/>
      <c r="S971" s="97"/>
      <c r="T971" s="103"/>
      <c r="U971" s="136" t="e">
        <f ca="1">_xlfn._xlws.FILTER(_xlfn._xlws.FILTER(Table15[],(Table15[System-Owned Portion]&amp;Table15[Was Material Ever Previously Lead?]&amp;Table15[Customer-Owned Portion])=(D971&amp;E971&amp;M971)),{0,0,0,1})</f>
        <v>#NAME?</v>
      </c>
    </row>
    <row r="972" spans="1:21" x14ac:dyDescent="0.25">
      <c r="A972" s="102" t="s">
        <v>2207</v>
      </c>
      <c r="B972" s="262" t="s">
        <v>2208</v>
      </c>
      <c r="C972" s="96" t="s">
        <v>2072</v>
      </c>
      <c r="D972" s="104" t="s">
        <v>248</v>
      </c>
      <c r="E972" s="117" t="s">
        <v>81</v>
      </c>
      <c r="F972" s="96" t="s">
        <v>81</v>
      </c>
      <c r="G972" s="114">
        <v>1980</v>
      </c>
      <c r="H972" s="264">
        <v>0.75</v>
      </c>
      <c r="I972" s="117" t="s">
        <v>244</v>
      </c>
      <c r="J972" s="262"/>
      <c r="K972" s="270"/>
      <c r="L972" s="286"/>
      <c r="M972" s="133" t="s">
        <v>95</v>
      </c>
      <c r="N972" s="114">
        <v>1980</v>
      </c>
      <c r="O972" s="114">
        <v>1980</v>
      </c>
      <c r="P972" s="113">
        <v>0.75</v>
      </c>
      <c r="Q972" s="117"/>
      <c r="R972" s="96"/>
      <c r="S972" s="97"/>
      <c r="T972" s="103"/>
      <c r="U972" s="136" t="e">
        <f ca="1">_xlfn._xlws.FILTER(_xlfn._xlws.FILTER(Table15[],(Table15[System-Owned Portion]&amp;Table15[Was Material Ever Previously Lead?]&amp;Table15[Customer-Owned Portion])=(D972&amp;E972&amp;M972)),{0,0,0,1})</f>
        <v>#NAME?</v>
      </c>
    </row>
    <row r="973" spans="1:21" x14ac:dyDescent="0.25">
      <c r="A973" s="102" t="s">
        <v>2209</v>
      </c>
      <c r="B973" s="96" t="s">
        <v>2210</v>
      </c>
      <c r="C973" s="96" t="s">
        <v>2072</v>
      </c>
      <c r="D973" s="104" t="s">
        <v>248</v>
      </c>
      <c r="E973" s="117" t="s">
        <v>81</v>
      </c>
      <c r="F973" s="96" t="s">
        <v>81</v>
      </c>
      <c r="G973" s="114">
        <v>1980</v>
      </c>
      <c r="H973" s="264">
        <v>0.75</v>
      </c>
      <c r="I973" s="117" t="s">
        <v>244</v>
      </c>
      <c r="J973" s="262"/>
      <c r="K973" s="270"/>
      <c r="L973" s="286"/>
      <c r="M973" s="133" t="s">
        <v>95</v>
      </c>
      <c r="N973" s="114">
        <v>1980</v>
      </c>
      <c r="O973" s="114">
        <v>1980</v>
      </c>
      <c r="P973" s="113">
        <v>0.75</v>
      </c>
      <c r="Q973" s="117"/>
      <c r="R973" s="96"/>
      <c r="S973" s="97"/>
      <c r="T973" s="103"/>
      <c r="U973" s="136" t="e">
        <f ca="1">_xlfn._xlws.FILTER(_xlfn._xlws.FILTER(Table15[],(Table15[System-Owned Portion]&amp;Table15[Was Material Ever Previously Lead?]&amp;Table15[Customer-Owned Portion])=(D973&amp;E973&amp;M973)),{0,0,0,1})</f>
        <v>#NAME?</v>
      </c>
    </row>
    <row r="974" spans="1:21" x14ac:dyDescent="0.25">
      <c r="A974" s="102" t="s">
        <v>2211</v>
      </c>
      <c r="B974" s="96" t="s">
        <v>2212</v>
      </c>
      <c r="C974" s="96" t="s">
        <v>2072</v>
      </c>
      <c r="D974" s="104" t="s">
        <v>248</v>
      </c>
      <c r="E974" s="117" t="s">
        <v>81</v>
      </c>
      <c r="F974" s="96" t="s">
        <v>81</v>
      </c>
      <c r="G974" s="114">
        <v>1980</v>
      </c>
      <c r="H974" s="264">
        <v>1</v>
      </c>
      <c r="I974" s="117" t="s">
        <v>244</v>
      </c>
      <c r="J974" s="262"/>
      <c r="K974" s="270"/>
      <c r="L974" s="286"/>
      <c r="M974" s="133" t="s">
        <v>95</v>
      </c>
      <c r="N974" s="114">
        <v>1981</v>
      </c>
      <c r="O974" s="114">
        <v>1981</v>
      </c>
      <c r="P974" s="113">
        <v>1</v>
      </c>
      <c r="Q974" s="117"/>
      <c r="R974" s="96"/>
      <c r="S974" s="97"/>
      <c r="T974" s="103"/>
      <c r="U974" s="136" t="e">
        <f ca="1">_xlfn._xlws.FILTER(_xlfn._xlws.FILTER(Table15[],(Table15[System-Owned Portion]&amp;Table15[Was Material Ever Previously Lead?]&amp;Table15[Customer-Owned Portion])=(D974&amp;E974&amp;M974)),{0,0,0,1})</f>
        <v>#NAME?</v>
      </c>
    </row>
    <row r="975" spans="1:21" x14ac:dyDescent="0.25">
      <c r="A975" s="102" t="s">
        <v>2213</v>
      </c>
      <c r="B975" s="96" t="s">
        <v>2214</v>
      </c>
      <c r="C975" s="96" t="s">
        <v>2072</v>
      </c>
      <c r="D975" s="104" t="s">
        <v>248</v>
      </c>
      <c r="E975" s="117" t="s">
        <v>81</v>
      </c>
      <c r="F975" s="96" t="s">
        <v>81</v>
      </c>
      <c r="G975" s="114">
        <v>1980</v>
      </c>
      <c r="H975" s="264">
        <v>0.75</v>
      </c>
      <c r="I975" s="117" t="s">
        <v>244</v>
      </c>
      <c r="J975" s="262"/>
      <c r="K975" s="270"/>
      <c r="L975" s="286"/>
      <c r="M975" s="133" t="s">
        <v>95</v>
      </c>
      <c r="N975" s="114">
        <v>1981</v>
      </c>
      <c r="O975" s="114">
        <v>1981</v>
      </c>
      <c r="P975" s="113">
        <v>0.75</v>
      </c>
      <c r="Q975" s="117"/>
      <c r="R975" s="96"/>
      <c r="S975" s="97"/>
      <c r="T975" s="103"/>
      <c r="U975" s="136" t="e">
        <f ca="1">_xlfn._xlws.FILTER(_xlfn._xlws.FILTER(Table15[],(Table15[System-Owned Portion]&amp;Table15[Was Material Ever Previously Lead?]&amp;Table15[Customer-Owned Portion])=(D975&amp;E975&amp;M975)),{0,0,0,1})</f>
        <v>#NAME?</v>
      </c>
    </row>
    <row r="976" spans="1:21" x14ac:dyDescent="0.25">
      <c r="A976" s="102" t="s">
        <v>2215</v>
      </c>
      <c r="B976" s="96" t="s">
        <v>2216</v>
      </c>
      <c r="C976" s="96" t="s">
        <v>2072</v>
      </c>
      <c r="D976" s="104" t="s">
        <v>248</v>
      </c>
      <c r="E976" s="117" t="s">
        <v>81</v>
      </c>
      <c r="F976" s="96" t="s">
        <v>81</v>
      </c>
      <c r="G976" s="114">
        <v>1980</v>
      </c>
      <c r="H976" s="264">
        <v>1</v>
      </c>
      <c r="I976" s="117" t="s">
        <v>244</v>
      </c>
      <c r="J976" s="262"/>
      <c r="K976" s="270"/>
      <c r="L976" s="286"/>
      <c r="M976" s="133" t="s">
        <v>95</v>
      </c>
      <c r="N976" s="114">
        <v>1981</v>
      </c>
      <c r="O976" s="114">
        <v>1981</v>
      </c>
      <c r="P976" s="113">
        <v>1</v>
      </c>
      <c r="Q976" s="117"/>
      <c r="R976" s="96"/>
      <c r="S976" s="97"/>
      <c r="T976" s="103"/>
      <c r="U976" s="136" t="e">
        <f ca="1">_xlfn._xlws.FILTER(_xlfn._xlws.FILTER(Table15[],(Table15[System-Owned Portion]&amp;Table15[Was Material Ever Previously Lead?]&amp;Table15[Customer-Owned Portion])=(D976&amp;E976&amp;M976)),{0,0,0,1})</f>
        <v>#NAME?</v>
      </c>
    </row>
    <row r="977" spans="1:21" x14ac:dyDescent="0.25">
      <c r="A977" s="102" t="s">
        <v>2217</v>
      </c>
      <c r="B977" s="96" t="s">
        <v>2218</v>
      </c>
      <c r="C977" s="96" t="s">
        <v>2072</v>
      </c>
      <c r="D977" s="104" t="s">
        <v>248</v>
      </c>
      <c r="E977" s="117" t="s">
        <v>81</v>
      </c>
      <c r="F977" s="96" t="s">
        <v>81</v>
      </c>
      <c r="G977" s="114">
        <v>1980</v>
      </c>
      <c r="H977" s="264">
        <v>0.75</v>
      </c>
      <c r="I977" s="117" t="s">
        <v>244</v>
      </c>
      <c r="J977" s="262"/>
      <c r="K977" s="270"/>
      <c r="L977" s="286"/>
      <c r="M977" s="133" t="s">
        <v>95</v>
      </c>
      <c r="N977" s="114">
        <v>1981</v>
      </c>
      <c r="O977" s="114">
        <v>1981</v>
      </c>
      <c r="P977" s="113">
        <v>0.75</v>
      </c>
      <c r="Q977" s="117"/>
      <c r="R977" s="96"/>
      <c r="S977" s="97"/>
      <c r="T977" s="103"/>
      <c r="U977" s="136" t="e">
        <f ca="1">_xlfn._xlws.FILTER(_xlfn._xlws.FILTER(Table15[],(Table15[System-Owned Portion]&amp;Table15[Was Material Ever Previously Lead?]&amp;Table15[Customer-Owned Portion])=(D977&amp;E977&amp;M977)),{0,0,0,1})</f>
        <v>#NAME?</v>
      </c>
    </row>
    <row r="978" spans="1:21" x14ac:dyDescent="0.25">
      <c r="A978" s="102" t="s">
        <v>2219</v>
      </c>
      <c r="B978" s="96" t="s">
        <v>2220</v>
      </c>
      <c r="C978" s="96" t="s">
        <v>2072</v>
      </c>
      <c r="D978" s="104" t="s">
        <v>248</v>
      </c>
      <c r="E978" s="117" t="s">
        <v>81</v>
      </c>
      <c r="F978" s="96" t="s">
        <v>81</v>
      </c>
      <c r="G978" s="114">
        <v>1980</v>
      </c>
      <c r="H978" s="264">
        <v>0.75</v>
      </c>
      <c r="I978" s="117" t="s">
        <v>244</v>
      </c>
      <c r="J978" s="262"/>
      <c r="K978" s="270"/>
      <c r="L978" s="286"/>
      <c r="M978" s="133" t="s">
        <v>95</v>
      </c>
      <c r="N978" s="114">
        <v>1981</v>
      </c>
      <c r="O978" s="114">
        <v>1981</v>
      </c>
      <c r="P978" s="113">
        <v>0.75</v>
      </c>
      <c r="Q978" s="117"/>
      <c r="R978" s="96"/>
      <c r="S978" s="97"/>
      <c r="T978" s="103"/>
      <c r="U978" s="136" t="e">
        <f ca="1">_xlfn._xlws.FILTER(_xlfn._xlws.FILTER(Table15[],(Table15[System-Owned Portion]&amp;Table15[Was Material Ever Previously Lead?]&amp;Table15[Customer-Owned Portion])=(D978&amp;E978&amp;M978)),{0,0,0,1})</f>
        <v>#NAME?</v>
      </c>
    </row>
    <row r="979" spans="1:21" x14ac:dyDescent="0.25">
      <c r="A979" s="102" t="s">
        <v>2221</v>
      </c>
      <c r="B979" s="96" t="s">
        <v>2222</v>
      </c>
      <c r="C979" s="96" t="s">
        <v>2072</v>
      </c>
      <c r="D979" s="104" t="s">
        <v>248</v>
      </c>
      <c r="E979" s="117" t="s">
        <v>81</v>
      </c>
      <c r="F979" s="96" t="s">
        <v>81</v>
      </c>
      <c r="G979" s="114">
        <v>1980</v>
      </c>
      <c r="H979" s="264">
        <v>0.75</v>
      </c>
      <c r="I979" s="117" t="s">
        <v>244</v>
      </c>
      <c r="J979" s="262"/>
      <c r="K979" s="270"/>
      <c r="L979" s="286"/>
      <c r="M979" s="133" t="s">
        <v>95</v>
      </c>
      <c r="N979" s="114">
        <v>1986</v>
      </c>
      <c r="O979" s="114">
        <v>1986</v>
      </c>
      <c r="P979" s="264">
        <v>0.75</v>
      </c>
      <c r="Q979" s="117"/>
      <c r="R979" s="96"/>
      <c r="S979" s="97"/>
      <c r="T979" s="103"/>
      <c r="U979" s="136" t="e">
        <f ca="1">_xlfn._xlws.FILTER(_xlfn._xlws.FILTER(Table15[],(Table15[System-Owned Portion]&amp;Table15[Was Material Ever Previously Lead?]&amp;Table15[Customer-Owned Portion])=(D979&amp;E979&amp;M979)),{0,0,0,1})</f>
        <v>#NAME?</v>
      </c>
    </row>
    <row r="980" spans="1:21" x14ac:dyDescent="0.25">
      <c r="A980" s="102" t="s">
        <v>2223</v>
      </c>
      <c r="B980" s="96" t="s">
        <v>2224</v>
      </c>
      <c r="C980" s="96" t="s">
        <v>2072</v>
      </c>
      <c r="D980" s="104" t="s">
        <v>248</v>
      </c>
      <c r="E980" s="117" t="s">
        <v>81</v>
      </c>
      <c r="F980" s="96" t="s">
        <v>81</v>
      </c>
      <c r="G980" s="114">
        <v>1980</v>
      </c>
      <c r="H980" s="264">
        <v>1</v>
      </c>
      <c r="I980" s="117" t="s">
        <v>244</v>
      </c>
      <c r="J980" s="262"/>
      <c r="K980" s="270"/>
      <c r="L980" s="286"/>
      <c r="M980" s="133" t="s">
        <v>95</v>
      </c>
      <c r="N980" s="114">
        <v>1986</v>
      </c>
      <c r="O980" s="114">
        <v>1986</v>
      </c>
      <c r="P980" s="113">
        <v>1</v>
      </c>
      <c r="Q980" s="117"/>
      <c r="R980" s="96"/>
      <c r="S980" s="97"/>
      <c r="T980" s="103"/>
      <c r="U980" s="136" t="e">
        <f ca="1">_xlfn._xlws.FILTER(_xlfn._xlws.FILTER(Table15[],(Table15[System-Owned Portion]&amp;Table15[Was Material Ever Previously Lead?]&amp;Table15[Customer-Owned Portion])=(D980&amp;E980&amp;M980)),{0,0,0,1})</f>
        <v>#NAME?</v>
      </c>
    </row>
    <row r="981" spans="1:21" x14ac:dyDescent="0.25">
      <c r="A981" s="102" t="s">
        <v>2225</v>
      </c>
      <c r="B981" s="96" t="s">
        <v>2226</v>
      </c>
      <c r="C981" s="96" t="s">
        <v>2072</v>
      </c>
      <c r="D981" s="104" t="s">
        <v>248</v>
      </c>
      <c r="E981" s="117" t="s">
        <v>81</v>
      </c>
      <c r="F981" s="96" t="s">
        <v>81</v>
      </c>
      <c r="G981" s="114">
        <v>1980</v>
      </c>
      <c r="H981" s="264">
        <v>1</v>
      </c>
      <c r="I981" s="117" t="s">
        <v>244</v>
      </c>
      <c r="J981" s="262"/>
      <c r="K981" s="270"/>
      <c r="L981" s="286"/>
      <c r="M981" s="133" t="s">
        <v>95</v>
      </c>
      <c r="N981" s="114">
        <v>1986</v>
      </c>
      <c r="O981" s="114">
        <v>1986</v>
      </c>
      <c r="P981" s="113">
        <v>1</v>
      </c>
      <c r="Q981" s="117"/>
      <c r="R981" s="96"/>
      <c r="S981" s="97"/>
      <c r="T981" s="103"/>
      <c r="U981" s="136" t="e">
        <f ca="1">_xlfn._xlws.FILTER(_xlfn._xlws.FILTER(Table15[],(Table15[System-Owned Portion]&amp;Table15[Was Material Ever Previously Lead?]&amp;Table15[Customer-Owned Portion])=(D981&amp;E981&amp;M981)),{0,0,0,1})</f>
        <v>#NAME?</v>
      </c>
    </row>
    <row r="982" spans="1:21" x14ac:dyDescent="0.25">
      <c r="A982" s="102" t="s">
        <v>2227</v>
      </c>
      <c r="B982" s="96" t="s">
        <v>2228</v>
      </c>
      <c r="C982" s="96" t="s">
        <v>2072</v>
      </c>
      <c r="D982" s="104" t="s">
        <v>248</v>
      </c>
      <c r="E982" s="117" t="s">
        <v>81</v>
      </c>
      <c r="F982" s="96" t="s">
        <v>81</v>
      </c>
      <c r="G982" s="114">
        <v>1980</v>
      </c>
      <c r="H982" s="264">
        <v>0.75</v>
      </c>
      <c r="I982" s="117" t="s">
        <v>244</v>
      </c>
      <c r="J982" s="262"/>
      <c r="K982" s="270"/>
      <c r="L982" s="286"/>
      <c r="M982" s="133" t="s">
        <v>95</v>
      </c>
      <c r="N982" s="114">
        <v>1987</v>
      </c>
      <c r="O982" s="114">
        <v>1987</v>
      </c>
      <c r="P982" s="113">
        <v>0.75</v>
      </c>
      <c r="Q982" s="117"/>
      <c r="R982" s="96"/>
      <c r="S982" s="97"/>
      <c r="T982" s="103"/>
      <c r="U982" s="136" t="e">
        <f ca="1">_xlfn._xlws.FILTER(_xlfn._xlws.FILTER(Table15[],(Table15[System-Owned Portion]&amp;Table15[Was Material Ever Previously Lead?]&amp;Table15[Customer-Owned Portion])=(D982&amp;E982&amp;M982)),{0,0,0,1})</f>
        <v>#NAME?</v>
      </c>
    </row>
    <row r="983" spans="1:21" x14ac:dyDescent="0.25">
      <c r="A983" s="102" t="s">
        <v>2229</v>
      </c>
      <c r="B983" s="96" t="s">
        <v>2230</v>
      </c>
      <c r="C983" s="96" t="s">
        <v>2072</v>
      </c>
      <c r="D983" s="104" t="s">
        <v>248</v>
      </c>
      <c r="E983" s="117" t="s">
        <v>81</v>
      </c>
      <c r="F983" s="96" t="s">
        <v>81</v>
      </c>
      <c r="G983" s="114">
        <v>1980</v>
      </c>
      <c r="H983" s="264">
        <v>1</v>
      </c>
      <c r="I983" s="117" t="s">
        <v>244</v>
      </c>
      <c r="J983" s="262"/>
      <c r="K983" s="270"/>
      <c r="L983" s="286"/>
      <c r="M983" s="133" t="s">
        <v>95</v>
      </c>
      <c r="N983" s="114">
        <v>1986</v>
      </c>
      <c r="O983" s="114">
        <v>1986</v>
      </c>
      <c r="P983" s="113">
        <v>1</v>
      </c>
      <c r="Q983" s="117"/>
      <c r="R983" s="96"/>
      <c r="S983" s="97"/>
      <c r="T983" s="103"/>
      <c r="U983" s="136" t="e">
        <f ca="1">_xlfn._xlws.FILTER(_xlfn._xlws.FILTER(Table15[],(Table15[System-Owned Portion]&amp;Table15[Was Material Ever Previously Lead?]&amp;Table15[Customer-Owned Portion])=(D983&amp;E983&amp;M983)),{0,0,0,1})</f>
        <v>#NAME?</v>
      </c>
    </row>
    <row r="984" spans="1:21" x14ac:dyDescent="0.25">
      <c r="A984" s="102" t="s">
        <v>2231</v>
      </c>
      <c r="B984" s="96" t="s">
        <v>2232</v>
      </c>
      <c r="C984" s="96" t="s">
        <v>2072</v>
      </c>
      <c r="D984" s="104" t="s">
        <v>248</v>
      </c>
      <c r="E984" s="117" t="s">
        <v>81</v>
      </c>
      <c r="F984" s="96" t="s">
        <v>81</v>
      </c>
      <c r="G984" s="114">
        <v>1980</v>
      </c>
      <c r="H984" s="264">
        <v>0.75</v>
      </c>
      <c r="I984" s="117" t="s">
        <v>244</v>
      </c>
      <c r="J984" s="262"/>
      <c r="K984" s="270"/>
      <c r="L984" s="286"/>
      <c r="M984" s="133" t="s">
        <v>95</v>
      </c>
      <c r="N984" s="114">
        <v>1988</v>
      </c>
      <c r="O984" s="114">
        <v>1988</v>
      </c>
      <c r="P984" s="113">
        <v>0.75</v>
      </c>
      <c r="Q984" s="117"/>
      <c r="R984" s="96"/>
      <c r="S984" s="97"/>
      <c r="T984" s="103"/>
      <c r="U984" s="136" t="e">
        <f ca="1">_xlfn._xlws.FILTER(_xlfn._xlws.FILTER(Table15[],(Table15[System-Owned Portion]&amp;Table15[Was Material Ever Previously Lead?]&amp;Table15[Customer-Owned Portion])=(D984&amp;E984&amp;M984)),{0,0,0,1})</f>
        <v>#NAME?</v>
      </c>
    </row>
    <row r="985" spans="1:21" x14ac:dyDescent="0.25">
      <c r="A985" s="102" t="s">
        <v>2233</v>
      </c>
      <c r="B985" s="96" t="s">
        <v>2234</v>
      </c>
      <c r="C985" s="96" t="s">
        <v>2072</v>
      </c>
      <c r="D985" s="104" t="s">
        <v>248</v>
      </c>
      <c r="E985" s="117" t="s">
        <v>81</v>
      </c>
      <c r="F985" s="96" t="s">
        <v>81</v>
      </c>
      <c r="G985" s="114">
        <v>1980</v>
      </c>
      <c r="H985" s="264">
        <v>1</v>
      </c>
      <c r="I985" s="117" t="s">
        <v>244</v>
      </c>
      <c r="J985" s="262"/>
      <c r="K985" s="270"/>
      <c r="L985" s="286"/>
      <c r="M985" s="133" t="s">
        <v>95</v>
      </c>
      <c r="N985" s="114">
        <v>1986</v>
      </c>
      <c r="O985" s="114">
        <v>1986</v>
      </c>
      <c r="P985" s="113">
        <v>1</v>
      </c>
      <c r="Q985" s="117"/>
      <c r="R985" s="96"/>
      <c r="S985" s="97"/>
      <c r="T985" s="103"/>
      <c r="U985" s="136" t="e">
        <f ca="1">_xlfn._xlws.FILTER(_xlfn._xlws.FILTER(Table15[],(Table15[System-Owned Portion]&amp;Table15[Was Material Ever Previously Lead?]&amp;Table15[Customer-Owned Portion])=(D985&amp;E985&amp;M985)),{0,0,0,1})</f>
        <v>#NAME?</v>
      </c>
    </row>
    <row r="986" spans="1:21" x14ac:dyDescent="0.25">
      <c r="A986" s="102" t="s">
        <v>2235</v>
      </c>
      <c r="B986" s="96" t="s">
        <v>2236</v>
      </c>
      <c r="C986" s="96" t="s">
        <v>2072</v>
      </c>
      <c r="D986" s="104" t="s">
        <v>248</v>
      </c>
      <c r="E986" s="117" t="s">
        <v>81</v>
      </c>
      <c r="F986" s="96" t="s">
        <v>81</v>
      </c>
      <c r="G986" s="114">
        <v>1980</v>
      </c>
      <c r="H986" s="264">
        <v>1</v>
      </c>
      <c r="I986" s="117" t="s">
        <v>244</v>
      </c>
      <c r="J986" s="262"/>
      <c r="K986" s="270"/>
      <c r="L986" s="286"/>
      <c r="M986" s="133" t="s">
        <v>95</v>
      </c>
      <c r="N986" s="114">
        <v>1981</v>
      </c>
      <c r="O986" s="114">
        <v>1981</v>
      </c>
      <c r="P986" s="113">
        <v>1</v>
      </c>
      <c r="Q986" s="117"/>
      <c r="R986" s="96"/>
      <c r="S986" s="97"/>
      <c r="T986" s="103"/>
      <c r="U986" s="136" t="e">
        <f ca="1">_xlfn._xlws.FILTER(_xlfn._xlws.FILTER(Table15[],(Table15[System-Owned Portion]&amp;Table15[Was Material Ever Previously Lead?]&amp;Table15[Customer-Owned Portion])=(D986&amp;E986&amp;M986)),{0,0,0,1})</f>
        <v>#NAME?</v>
      </c>
    </row>
    <row r="987" spans="1:21" x14ac:dyDescent="0.25">
      <c r="A987" s="102" t="s">
        <v>2237</v>
      </c>
      <c r="B987" s="262" t="s">
        <v>2238</v>
      </c>
      <c r="C987" s="96" t="s">
        <v>2072</v>
      </c>
      <c r="D987" s="104" t="s">
        <v>248</v>
      </c>
      <c r="E987" s="117" t="s">
        <v>81</v>
      </c>
      <c r="F987" s="96" t="s">
        <v>81</v>
      </c>
      <c r="G987" s="114">
        <v>1980</v>
      </c>
      <c r="H987" s="264">
        <v>0.75</v>
      </c>
      <c r="I987" s="117" t="s">
        <v>244</v>
      </c>
      <c r="J987" s="262"/>
      <c r="K987" s="270"/>
      <c r="L987" s="286"/>
      <c r="M987" s="133" t="s">
        <v>95</v>
      </c>
      <c r="N987" s="114">
        <v>1981</v>
      </c>
      <c r="O987" s="114">
        <v>1981</v>
      </c>
      <c r="P987" s="113">
        <v>0.75</v>
      </c>
      <c r="Q987" s="117"/>
      <c r="R987" s="96"/>
      <c r="S987" s="97"/>
      <c r="T987" s="103"/>
      <c r="U987" s="136" t="e">
        <f ca="1">_xlfn._xlws.FILTER(_xlfn._xlws.FILTER(Table15[],(Table15[System-Owned Portion]&amp;Table15[Was Material Ever Previously Lead?]&amp;Table15[Customer-Owned Portion])=(D987&amp;E987&amp;M987)),{0,0,0,1})</f>
        <v>#NAME?</v>
      </c>
    </row>
    <row r="988" spans="1:21" x14ac:dyDescent="0.25">
      <c r="A988" s="102" t="s">
        <v>2239</v>
      </c>
      <c r="B988" s="96" t="s">
        <v>2240</v>
      </c>
      <c r="C988" s="96" t="s">
        <v>2072</v>
      </c>
      <c r="D988" s="104" t="s">
        <v>248</v>
      </c>
      <c r="E988" s="117" t="s">
        <v>81</v>
      </c>
      <c r="F988" s="96" t="s">
        <v>81</v>
      </c>
      <c r="G988" s="114">
        <v>1980</v>
      </c>
      <c r="H988" s="264">
        <v>0.75</v>
      </c>
      <c r="I988" s="117" t="s">
        <v>244</v>
      </c>
      <c r="J988" s="262"/>
      <c r="K988" s="270"/>
      <c r="L988" s="286"/>
      <c r="M988" s="133" t="s">
        <v>95</v>
      </c>
      <c r="N988" s="114">
        <v>1988</v>
      </c>
      <c r="O988" s="114">
        <v>1988</v>
      </c>
      <c r="P988" s="113">
        <v>0.75</v>
      </c>
      <c r="Q988" s="117"/>
      <c r="R988" s="96"/>
      <c r="S988" s="97"/>
      <c r="T988" s="103"/>
      <c r="U988" s="136" t="e">
        <f ca="1">_xlfn._xlws.FILTER(_xlfn._xlws.FILTER(Table15[],(Table15[System-Owned Portion]&amp;Table15[Was Material Ever Previously Lead?]&amp;Table15[Customer-Owned Portion])=(D988&amp;E988&amp;M988)),{0,0,0,1})</f>
        <v>#NAME?</v>
      </c>
    </row>
    <row r="989" spans="1:21" x14ac:dyDescent="0.25">
      <c r="A989" s="102" t="s">
        <v>2241</v>
      </c>
      <c r="B989" s="96" t="s">
        <v>2242</v>
      </c>
      <c r="C989" s="96" t="s">
        <v>2072</v>
      </c>
      <c r="D989" s="104" t="s">
        <v>248</v>
      </c>
      <c r="E989" s="117" t="s">
        <v>81</v>
      </c>
      <c r="F989" s="96" t="s">
        <v>81</v>
      </c>
      <c r="G989" s="114">
        <v>1980</v>
      </c>
      <c r="H989" s="264">
        <v>1</v>
      </c>
      <c r="I989" s="117" t="s">
        <v>244</v>
      </c>
      <c r="J989" s="262"/>
      <c r="K989" s="270"/>
      <c r="L989" s="286"/>
      <c r="M989" s="133" t="s">
        <v>95</v>
      </c>
      <c r="N989" s="114">
        <v>1987</v>
      </c>
      <c r="O989" s="114">
        <v>1987</v>
      </c>
      <c r="P989" s="113">
        <v>1</v>
      </c>
      <c r="Q989" s="117"/>
      <c r="R989" s="96"/>
      <c r="S989" s="97"/>
      <c r="T989" s="103"/>
      <c r="U989" s="136" t="e">
        <f ca="1">_xlfn._xlws.FILTER(_xlfn._xlws.FILTER(Table15[],(Table15[System-Owned Portion]&amp;Table15[Was Material Ever Previously Lead?]&amp;Table15[Customer-Owned Portion])=(D989&amp;E989&amp;M989)),{0,0,0,1})</f>
        <v>#NAME?</v>
      </c>
    </row>
    <row r="990" spans="1:21" ht="30" x14ac:dyDescent="0.25">
      <c r="A990" s="102" t="s">
        <v>2243</v>
      </c>
      <c r="B990" s="96" t="s">
        <v>2244</v>
      </c>
      <c r="C990" s="96" t="s">
        <v>2072</v>
      </c>
      <c r="D990" s="104" t="s">
        <v>248</v>
      </c>
      <c r="E990" s="117" t="s">
        <v>81</v>
      </c>
      <c r="F990" s="96" t="s">
        <v>81</v>
      </c>
      <c r="G990" s="114">
        <v>1980</v>
      </c>
      <c r="H990" s="264">
        <v>0.75</v>
      </c>
      <c r="I990" s="117" t="s">
        <v>244</v>
      </c>
      <c r="J990" s="262"/>
      <c r="K990" s="270"/>
      <c r="L990" s="286"/>
      <c r="M990" s="133" t="s">
        <v>247</v>
      </c>
      <c r="N990" s="114">
        <v>1997</v>
      </c>
      <c r="O990" s="114">
        <v>1997</v>
      </c>
      <c r="P990" s="113">
        <v>0.75</v>
      </c>
      <c r="Q990" s="117" t="s">
        <v>245</v>
      </c>
      <c r="R990" s="96"/>
      <c r="S990" s="97"/>
      <c r="T990" s="103"/>
      <c r="U990" s="136" t="e">
        <f ca="1">_xlfn._xlws.FILTER(_xlfn._xlws.FILTER(Table15[],(Table15[System-Owned Portion]&amp;Table15[Was Material Ever Previously Lead?]&amp;Table15[Customer-Owned Portion])=(D990&amp;E990&amp;M990)),{0,0,0,1})</f>
        <v>#NAME?</v>
      </c>
    </row>
    <row r="991" spans="1:21" x14ac:dyDescent="0.25">
      <c r="A991" s="102" t="s">
        <v>2245</v>
      </c>
      <c r="B991" s="96" t="s">
        <v>2246</v>
      </c>
      <c r="C991" s="96" t="s">
        <v>2072</v>
      </c>
      <c r="D991" s="104" t="s">
        <v>248</v>
      </c>
      <c r="E991" s="117" t="s">
        <v>81</v>
      </c>
      <c r="F991" s="96" t="s">
        <v>81</v>
      </c>
      <c r="G991" s="114">
        <v>1980</v>
      </c>
      <c r="H991" s="264">
        <v>0.75</v>
      </c>
      <c r="I991" s="117" t="s">
        <v>244</v>
      </c>
      <c r="J991" s="262"/>
      <c r="K991" s="270"/>
      <c r="L991" s="286"/>
      <c r="M991" s="133" t="s">
        <v>95</v>
      </c>
      <c r="N991" s="114">
        <v>1988</v>
      </c>
      <c r="O991" s="114">
        <v>1988</v>
      </c>
      <c r="P991" s="113">
        <v>0.75</v>
      </c>
      <c r="Q991" s="117"/>
      <c r="R991" s="96"/>
      <c r="S991" s="97"/>
      <c r="T991" s="103"/>
      <c r="U991" s="136" t="e">
        <f ca="1">_xlfn._xlws.FILTER(_xlfn._xlws.FILTER(Table15[],(Table15[System-Owned Portion]&amp;Table15[Was Material Ever Previously Lead?]&amp;Table15[Customer-Owned Portion])=(D991&amp;E991&amp;M991)),{0,0,0,1})</f>
        <v>#NAME?</v>
      </c>
    </row>
    <row r="992" spans="1:21" x14ac:dyDescent="0.25">
      <c r="A992" s="102" t="s">
        <v>2247</v>
      </c>
      <c r="B992" s="96" t="s">
        <v>2248</v>
      </c>
      <c r="C992" s="96" t="s">
        <v>2072</v>
      </c>
      <c r="D992" s="104" t="s">
        <v>248</v>
      </c>
      <c r="E992" s="117" t="s">
        <v>81</v>
      </c>
      <c r="F992" s="96" t="s">
        <v>81</v>
      </c>
      <c r="G992" s="114">
        <v>1980</v>
      </c>
      <c r="H992" s="264">
        <v>1</v>
      </c>
      <c r="I992" s="117" t="s">
        <v>244</v>
      </c>
      <c r="J992" s="262"/>
      <c r="K992" s="270"/>
      <c r="L992" s="286"/>
      <c r="M992" s="133" t="s">
        <v>95</v>
      </c>
      <c r="N992" s="114">
        <v>1987</v>
      </c>
      <c r="O992" s="114">
        <v>1987</v>
      </c>
      <c r="P992" s="113">
        <v>1</v>
      </c>
      <c r="Q992" s="117"/>
      <c r="R992" s="96"/>
      <c r="S992" s="97"/>
      <c r="T992" s="103"/>
      <c r="U992" s="136" t="e">
        <f ca="1">_xlfn._xlws.FILTER(_xlfn._xlws.FILTER(Table15[],(Table15[System-Owned Portion]&amp;Table15[Was Material Ever Previously Lead?]&amp;Table15[Customer-Owned Portion])=(D992&amp;E992&amp;M992)),{0,0,0,1})</f>
        <v>#NAME?</v>
      </c>
    </row>
    <row r="993" spans="1:21" x14ac:dyDescent="0.25">
      <c r="A993" s="102" t="s">
        <v>2249</v>
      </c>
      <c r="B993" s="96" t="s">
        <v>2250</v>
      </c>
      <c r="C993" s="96" t="s">
        <v>2072</v>
      </c>
      <c r="D993" s="104" t="s">
        <v>248</v>
      </c>
      <c r="E993" s="117" t="s">
        <v>81</v>
      </c>
      <c r="F993" s="96" t="s">
        <v>81</v>
      </c>
      <c r="G993" s="114">
        <v>1980</v>
      </c>
      <c r="H993" s="264">
        <v>0.75</v>
      </c>
      <c r="I993" s="117" t="s">
        <v>244</v>
      </c>
      <c r="J993" s="262"/>
      <c r="K993" s="270"/>
      <c r="L993" s="286"/>
      <c r="M993" s="133" t="s">
        <v>95</v>
      </c>
      <c r="N993" s="114">
        <v>1987</v>
      </c>
      <c r="O993" s="114">
        <v>1987</v>
      </c>
      <c r="P993" s="113">
        <v>0.75</v>
      </c>
      <c r="Q993" s="117"/>
      <c r="R993" s="96"/>
      <c r="S993" s="97"/>
      <c r="T993" s="103"/>
      <c r="U993" s="136" t="e">
        <f ca="1">_xlfn._xlws.FILTER(_xlfn._xlws.FILTER(Table15[],(Table15[System-Owned Portion]&amp;Table15[Was Material Ever Previously Lead?]&amp;Table15[Customer-Owned Portion])=(D993&amp;E993&amp;M993)),{0,0,0,1})</f>
        <v>#NAME?</v>
      </c>
    </row>
    <row r="994" spans="1:21" x14ac:dyDescent="0.25">
      <c r="A994" s="102" t="s">
        <v>2251</v>
      </c>
      <c r="B994" s="96" t="s">
        <v>2252</v>
      </c>
      <c r="C994" s="96" t="s">
        <v>2072</v>
      </c>
      <c r="D994" s="104" t="s">
        <v>248</v>
      </c>
      <c r="E994" s="117" t="s">
        <v>81</v>
      </c>
      <c r="F994" s="96" t="s">
        <v>81</v>
      </c>
      <c r="G994" s="114">
        <v>1980</v>
      </c>
      <c r="H994" s="264">
        <v>1</v>
      </c>
      <c r="I994" s="117" t="s">
        <v>244</v>
      </c>
      <c r="J994" s="262"/>
      <c r="K994" s="270"/>
      <c r="L994" s="286"/>
      <c r="M994" s="133" t="s">
        <v>95</v>
      </c>
      <c r="N994" s="114">
        <v>1980</v>
      </c>
      <c r="O994" s="114">
        <v>1980</v>
      </c>
      <c r="P994" s="113">
        <v>1</v>
      </c>
      <c r="Q994" s="117"/>
      <c r="R994" s="96"/>
      <c r="S994" s="97"/>
      <c r="T994" s="103"/>
      <c r="U994" s="136" t="e">
        <f ca="1">_xlfn._xlws.FILTER(_xlfn._xlws.FILTER(Table15[],(Table15[System-Owned Portion]&amp;Table15[Was Material Ever Previously Lead?]&amp;Table15[Customer-Owned Portion])=(D994&amp;E994&amp;M994)),{0,0,0,1})</f>
        <v>#NAME?</v>
      </c>
    </row>
    <row r="995" spans="1:21" x14ac:dyDescent="0.25">
      <c r="A995" s="102" t="s">
        <v>2253</v>
      </c>
      <c r="B995" s="96" t="s">
        <v>2254</v>
      </c>
      <c r="C995" s="96" t="s">
        <v>2072</v>
      </c>
      <c r="D995" s="104" t="s">
        <v>248</v>
      </c>
      <c r="E995" s="117" t="s">
        <v>81</v>
      </c>
      <c r="F995" s="96" t="s">
        <v>81</v>
      </c>
      <c r="G995" s="114">
        <v>1980</v>
      </c>
      <c r="H995" s="264">
        <v>1</v>
      </c>
      <c r="I995" s="117" t="s">
        <v>244</v>
      </c>
      <c r="J995" s="262"/>
      <c r="K995" s="270"/>
      <c r="L995" s="286"/>
      <c r="M995" s="133" t="s">
        <v>95</v>
      </c>
      <c r="N995" s="114">
        <v>1985</v>
      </c>
      <c r="O995" s="114">
        <v>1985</v>
      </c>
      <c r="P995" s="113">
        <v>1</v>
      </c>
      <c r="Q995" s="117"/>
      <c r="R995" s="96"/>
      <c r="S995" s="97"/>
      <c r="T995" s="103"/>
      <c r="U995" s="136" t="e">
        <f ca="1">_xlfn._xlws.FILTER(_xlfn._xlws.FILTER(Table15[],(Table15[System-Owned Portion]&amp;Table15[Was Material Ever Previously Lead?]&amp;Table15[Customer-Owned Portion])=(D995&amp;E995&amp;M995)),{0,0,0,1})</f>
        <v>#NAME?</v>
      </c>
    </row>
    <row r="996" spans="1:21" x14ac:dyDescent="0.25">
      <c r="A996" s="102" t="s">
        <v>2255</v>
      </c>
      <c r="B996" s="96" t="s">
        <v>2256</v>
      </c>
      <c r="C996" s="96" t="s">
        <v>2072</v>
      </c>
      <c r="D996" s="104" t="s">
        <v>248</v>
      </c>
      <c r="E996" s="117" t="s">
        <v>81</v>
      </c>
      <c r="F996" s="96" t="s">
        <v>81</v>
      </c>
      <c r="G996" s="114">
        <v>1980</v>
      </c>
      <c r="H996" s="264">
        <v>0.75</v>
      </c>
      <c r="I996" s="117" t="s">
        <v>244</v>
      </c>
      <c r="J996" s="262"/>
      <c r="K996" s="270"/>
      <c r="L996" s="286"/>
      <c r="M996" s="133" t="s">
        <v>95</v>
      </c>
      <c r="N996" s="114">
        <v>1980</v>
      </c>
      <c r="O996" s="114">
        <v>1980</v>
      </c>
      <c r="P996" s="113">
        <v>0.75</v>
      </c>
      <c r="Q996" s="117"/>
      <c r="R996" s="96"/>
      <c r="S996" s="97"/>
      <c r="T996" s="103"/>
      <c r="U996" s="136" t="e">
        <f ca="1">_xlfn._xlws.FILTER(_xlfn._xlws.FILTER(Table15[],(Table15[System-Owned Portion]&amp;Table15[Was Material Ever Previously Lead?]&amp;Table15[Customer-Owned Portion])=(D996&amp;E996&amp;M996)),{0,0,0,1})</f>
        <v>#NAME?</v>
      </c>
    </row>
    <row r="997" spans="1:21" x14ac:dyDescent="0.25">
      <c r="A997" s="102" t="s">
        <v>2257</v>
      </c>
      <c r="B997" s="96" t="s">
        <v>2258</v>
      </c>
      <c r="C997" s="96" t="s">
        <v>2072</v>
      </c>
      <c r="D997" s="104" t="s">
        <v>248</v>
      </c>
      <c r="E997" s="117" t="s">
        <v>81</v>
      </c>
      <c r="F997" s="96" t="s">
        <v>81</v>
      </c>
      <c r="G997" s="114">
        <v>1980</v>
      </c>
      <c r="H997" s="264">
        <v>1</v>
      </c>
      <c r="I997" s="117" t="s">
        <v>244</v>
      </c>
      <c r="J997" s="262"/>
      <c r="K997" s="270"/>
      <c r="L997" s="286"/>
      <c r="M997" s="133" t="s">
        <v>95</v>
      </c>
      <c r="N997" s="114">
        <v>1988</v>
      </c>
      <c r="O997" s="114">
        <v>1988</v>
      </c>
      <c r="P997" s="113">
        <v>1</v>
      </c>
      <c r="Q997" s="117"/>
      <c r="R997" s="96"/>
      <c r="S997" s="97"/>
      <c r="T997" s="103"/>
      <c r="U997" s="136" t="e">
        <f ca="1">_xlfn._xlws.FILTER(_xlfn._xlws.FILTER(Table15[],(Table15[System-Owned Portion]&amp;Table15[Was Material Ever Previously Lead?]&amp;Table15[Customer-Owned Portion])=(D997&amp;E997&amp;M997)),{0,0,0,1})</f>
        <v>#NAME?</v>
      </c>
    </row>
    <row r="998" spans="1:21" ht="30" x14ac:dyDescent="0.25">
      <c r="A998" s="102" t="s">
        <v>5042</v>
      </c>
      <c r="B998" s="96" t="s">
        <v>5043</v>
      </c>
      <c r="C998" s="96" t="s">
        <v>5044</v>
      </c>
      <c r="D998" s="104" t="s">
        <v>247</v>
      </c>
      <c r="E998" s="117" t="s">
        <v>81</v>
      </c>
      <c r="F998" s="96" t="s">
        <v>81</v>
      </c>
      <c r="G998" s="114">
        <v>2020</v>
      </c>
      <c r="H998" s="264">
        <v>1.5</v>
      </c>
      <c r="I998" s="117" t="s">
        <v>245</v>
      </c>
      <c r="J998" s="262"/>
      <c r="K998" s="270"/>
      <c r="L998" s="286"/>
      <c r="M998" s="133" t="s">
        <v>247</v>
      </c>
      <c r="N998" s="114">
        <v>2020</v>
      </c>
      <c r="O998" s="114">
        <v>2020</v>
      </c>
      <c r="P998" s="113">
        <v>1.5</v>
      </c>
      <c r="Q998" s="117" t="s">
        <v>245</v>
      </c>
      <c r="R998" s="96"/>
      <c r="S998" s="97"/>
      <c r="T998" s="103"/>
      <c r="U998" s="136" t="e">
        <f ca="1">_xlfn._xlws.FILTER(_xlfn._xlws.FILTER(Table15[],(Table15[System-Owned Portion]&amp;Table15[Was Material Ever Previously Lead?]&amp;Table15[Customer-Owned Portion])=(D998&amp;E998&amp;M998)),{0,0,0,1})</f>
        <v>#NAME?</v>
      </c>
    </row>
    <row r="999" spans="1:21" ht="30" x14ac:dyDescent="0.25">
      <c r="A999" s="102" t="s">
        <v>5045</v>
      </c>
      <c r="B999" s="96" t="s">
        <v>5048</v>
      </c>
      <c r="C999" s="96" t="s">
        <v>5047</v>
      </c>
      <c r="D999" s="104" t="s">
        <v>247</v>
      </c>
      <c r="E999" s="117" t="s">
        <v>81</v>
      </c>
      <c r="F999" s="96" t="s">
        <v>81</v>
      </c>
      <c r="G999" s="114">
        <v>2020</v>
      </c>
      <c r="H999" s="264">
        <v>2</v>
      </c>
      <c r="I999" s="117" t="s">
        <v>245</v>
      </c>
      <c r="J999" s="262"/>
      <c r="K999" s="270"/>
      <c r="L999" s="286"/>
      <c r="M999" s="133" t="s">
        <v>247</v>
      </c>
      <c r="N999" s="114">
        <v>2020</v>
      </c>
      <c r="O999" s="114">
        <v>2020</v>
      </c>
      <c r="P999" s="264">
        <v>2</v>
      </c>
      <c r="Q999" s="117" t="s">
        <v>245</v>
      </c>
      <c r="R999" s="96"/>
      <c r="S999" s="97"/>
      <c r="T999" s="103"/>
      <c r="U999" s="136" t="e">
        <f ca="1">_xlfn._xlws.FILTER(_xlfn._xlws.FILTER(Table15[],(Table15[System-Owned Portion]&amp;Table15[Was Material Ever Previously Lead?]&amp;Table15[Customer-Owned Portion])=(D999&amp;E999&amp;M999)),{0,0,0,1})</f>
        <v>#NAME?</v>
      </c>
    </row>
    <row r="1000" spans="1:21" ht="30" x14ac:dyDescent="0.25">
      <c r="A1000" s="102" t="s">
        <v>5045</v>
      </c>
      <c r="B1000" s="96" t="s">
        <v>5046</v>
      </c>
      <c r="C1000" s="96" t="s">
        <v>5047</v>
      </c>
      <c r="D1000" s="104" t="s">
        <v>247</v>
      </c>
      <c r="E1000" s="117" t="s">
        <v>81</v>
      </c>
      <c r="F1000" s="96" t="s">
        <v>81</v>
      </c>
      <c r="G1000" s="114">
        <v>2016</v>
      </c>
      <c r="H1000" s="264">
        <v>2</v>
      </c>
      <c r="I1000" s="117" t="s">
        <v>245</v>
      </c>
      <c r="J1000" s="262"/>
      <c r="K1000" s="270"/>
      <c r="L1000" s="286"/>
      <c r="M1000" s="133" t="s">
        <v>247</v>
      </c>
      <c r="N1000" s="114">
        <v>2016</v>
      </c>
      <c r="O1000" s="114">
        <v>2016</v>
      </c>
      <c r="P1000" s="264">
        <v>2</v>
      </c>
      <c r="Q1000" s="117" t="s">
        <v>245</v>
      </c>
      <c r="R1000" s="96"/>
      <c r="S1000" s="97"/>
      <c r="T1000" s="103"/>
      <c r="U1000" s="136" t="e">
        <f ca="1">_xlfn._xlws.FILTER(_xlfn._xlws.FILTER(Table15[],(Table15[System-Owned Portion]&amp;Table15[Was Material Ever Previously Lead?]&amp;Table15[Customer-Owned Portion])=(D1000&amp;E1000&amp;M1000)),{0,0,0,1})</f>
        <v>#NAME?</v>
      </c>
    </row>
    <row r="1001" spans="1:21" ht="30" x14ac:dyDescent="0.25">
      <c r="A1001" s="102" t="s">
        <v>2259</v>
      </c>
      <c r="B1001" s="96" t="s">
        <v>4848</v>
      </c>
      <c r="C1001" s="96" t="s">
        <v>2260</v>
      </c>
      <c r="D1001" s="104" t="s">
        <v>247</v>
      </c>
      <c r="E1001" s="117" t="s">
        <v>81</v>
      </c>
      <c r="F1001" s="96" t="s">
        <v>81</v>
      </c>
      <c r="G1001" s="114">
        <v>1991</v>
      </c>
      <c r="H1001" s="113">
        <v>0.75</v>
      </c>
      <c r="I1001" s="117" t="s">
        <v>245</v>
      </c>
      <c r="J1001" s="262"/>
      <c r="K1001" s="270"/>
      <c r="L1001" s="286" t="s">
        <v>4858</v>
      </c>
      <c r="M1001" s="133" t="s">
        <v>247</v>
      </c>
      <c r="N1001" s="114">
        <v>1997</v>
      </c>
      <c r="O1001" s="114">
        <v>1997</v>
      </c>
      <c r="P1001" s="113">
        <v>0.75</v>
      </c>
      <c r="Q1001" s="117" t="s">
        <v>245</v>
      </c>
      <c r="R1001" s="96"/>
      <c r="S1001" s="97"/>
      <c r="T1001" s="103"/>
      <c r="U1001" s="136" t="e">
        <f ca="1">_xlfn._xlws.FILTER(_xlfn._xlws.FILTER(Table15[],(Table15[System-Owned Portion]&amp;Table15[Was Material Ever Previously Lead?]&amp;Table15[Customer-Owned Portion])=(D1001&amp;E1001&amp;M1001)),{0,0,0,1})</f>
        <v>#NAME?</v>
      </c>
    </row>
    <row r="1002" spans="1:21" ht="30" x14ac:dyDescent="0.25">
      <c r="A1002" s="102" t="s">
        <v>2259</v>
      </c>
      <c r="B1002" s="96" t="s">
        <v>4849</v>
      </c>
      <c r="C1002" s="96" t="s">
        <v>2260</v>
      </c>
      <c r="D1002" s="104" t="s">
        <v>247</v>
      </c>
      <c r="E1002" s="117" t="s">
        <v>81</v>
      </c>
      <c r="F1002" s="96" t="s">
        <v>81</v>
      </c>
      <c r="G1002" s="114">
        <v>1991</v>
      </c>
      <c r="H1002" s="113">
        <v>0.75</v>
      </c>
      <c r="I1002" s="117" t="s">
        <v>245</v>
      </c>
      <c r="J1002" s="262"/>
      <c r="K1002" s="270"/>
      <c r="L1002" s="286" t="s">
        <v>4859</v>
      </c>
      <c r="M1002" s="133" t="s">
        <v>247</v>
      </c>
      <c r="N1002" s="114">
        <v>1997</v>
      </c>
      <c r="O1002" s="114">
        <v>1997</v>
      </c>
      <c r="P1002" s="113">
        <v>0.75</v>
      </c>
      <c r="Q1002" s="117" t="s">
        <v>245</v>
      </c>
      <c r="R1002" s="96"/>
      <c r="S1002" s="97"/>
      <c r="T1002" s="103"/>
      <c r="U1002" s="136" t="e">
        <f ca="1">_xlfn._xlws.FILTER(_xlfn._xlws.FILTER(Table15[],(Table15[System-Owned Portion]&amp;Table15[Was Material Ever Previously Lead?]&amp;Table15[Customer-Owned Portion])=(D1002&amp;E1002&amp;M1002)),{0,0,0,1})</f>
        <v>#NAME?</v>
      </c>
    </row>
    <row r="1003" spans="1:21" ht="30" x14ac:dyDescent="0.25">
      <c r="A1003" s="102" t="s">
        <v>2259</v>
      </c>
      <c r="B1003" s="96" t="s">
        <v>4850</v>
      </c>
      <c r="C1003" s="96" t="s">
        <v>2260</v>
      </c>
      <c r="D1003" s="104" t="s">
        <v>247</v>
      </c>
      <c r="E1003" s="117" t="s">
        <v>81</v>
      </c>
      <c r="F1003" s="96" t="s">
        <v>81</v>
      </c>
      <c r="G1003" s="114">
        <v>1991</v>
      </c>
      <c r="H1003" s="113">
        <v>0.75</v>
      </c>
      <c r="I1003" s="117" t="s">
        <v>245</v>
      </c>
      <c r="J1003" s="262"/>
      <c r="K1003" s="270"/>
      <c r="L1003" s="286" t="s">
        <v>4860</v>
      </c>
      <c r="M1003" s="133" t="s">
        <v>247</v>
      </c>
      <c r="N1003" s="114">
        <v>1997</v>
      </c>
      <c r="O1003" s="114">
        <v>1997</v>
      </c>
      <c r="P1003" s="113">
        <v>0.75</v>
      </c>
      <c r="Q1003" s="117" t="s">
        <v>245</v>
      </c>
      <c r="R1003" s="96"/>
      <c r="S1003" s="97"/>
      <c r="T1003" s="103"/>
      <c r="U1003" s="136" t="e">
        <f ca="1">_xlfn._xlws.FILTER(_xlfn._xlws.FILTER(Table15[],(Table15[System-Owned Portion]&amp;Table15[Was Material Ever Previously Lead?]&amp;Table15[Customer-Owned Portion])=(D1003&amp;E1003&amp;M1003)),{0,0,0,1})</f>
        <v>#NAME?</v>
      </c>
    </row>
    <row r="1004" spans="1:21" ht="30" x14ac:dyDescent="0.25">
      <c r="A1004" s="102" t="s">
        <v>2259</v>
      </c>
      <c r="B1004" s="96" t="s">
        <v>4851</v>
      </c>
      <c r="C1004" s="96" t="s">
        <v>2260</v>
      </c>
      <c r="D1004" s="104" t="s">
        <v>247</v>
      </c>
      <c r="E1004" s="117" t="s">
        <v>81</v>
      </c>
      <c r="F1004" s="96" t="s">
        <v>81</v>
      </c>
      <c r="G1004" s="114">
        <v>1991</v>
      </c>
      <c r="H1004" s="113">
        <v>0.75</v>
      </c>
      <c r="I1004" s="117" t="s">
        <v>245</v>
      </c>
      <c r="J1004" s="262"/>
      <c r="K1004" s="270"/>
      <c r="L1004" s="286" t="s">
        <v>4860</v>
      </c>
      <c r="M1004" s="133" t="s">
        <v>247</v>
      </c>
      <c r="N1004" s="114">
        <v>1997</v>
      </c>
      <c r="O1004" s="114">
        <v>1997</v>
      </c>
      <c r="P1004" s="113">
        <v>0.75</v>
      </c>
      <c r="Q1004" s="117" t="s">
        <v>245</v>
      </c>
      <c r="R1004" s="96"/>
      <c r="S1004" s="97"/>
      <c r="T1004" s="103"/>
      <c r="U1004" s="136" t="e">
        <f ca="1">_xlfn._xlws.FILTER(_xlfn._xlws.FILTER(Table15[],(Table15[System-Owned Portion]&amp;Table15[Was Material Ever Previously Lead?]&amp;Table15[Customer-Owned Portion])=(D1004&amp;E1004&amp;M1004)),{0,0,0,1})</f>
        <v>#NAME?</v>
      </c>
    </row>
    <row r="1005" spans="1:21" ht="30" x14ac:dyDescent="0.25">
      <c r="A1005" s="102" t="s">
        <v>2259</v>
      </c>
      <c r="B1005" s="96" t="s">
        <v>4852</v>
      </c>
      <c r="C1005" s="96" t="s">
        <v>2260</v>
      </c>
      <c r="D1005" s="104" t="s">
        <v>247</v>
      </c>
      <c r="E1005" s="117" t="s">
        <v>81</v>
      </c>
      <c r="F1005" s="96" t="s">
        <v>81</v>
      </c>
      <c r="G1005" s="114">
        <v>1991</v>
      </c>
      <c r="H1005" s="113">
        <v>0.75</v>
      </c>
      <c r="I1005" s="117" t="s">
        <v>245</v>
      </c>
      <c r="J1005" s="262"/>
      <c r="K1005" s="270"/>
      <c r="L1005" s="286" t="s">
        <v>4862</v>
      </c>
      <c r="M1005" s="133" t="s">
        <v>247</v>
      </c>
      <c r="N1005" s="114">
        <v>1997</v>
      </c>
      <c r="O1005" s="114">
        <v>1997</v>
      </c>
      <c r="P1005" s="113">
        <v>0.75</v>
      </c>
      <c r="Q1005" s="117" t="s">
        <v>245</v>
      </c>
      <c r="R1005" s="96"/>
      <c r="S1005" s="97"/>
      <c r="T1005" s="103"/>
      <c r="U1005" s="136" t="e">
        <f ca="1">_xlfn._xlws.FILTER(_xlfn._xlws.FILTER(Table15[],(Table15[System-Owned Portion]&amp;Table15[Was Material Ever Previously Lead?]&amp;Table15[Customer-Owned Portion])=(D1005&amp;E1005&amp;M1005)),{0,0,0,1})</f>
        <v>#NAME?</v>
      </c>
    </row>
    <row r="1006" spans="1:21" ht="30" x14ac:dyDescent="0.25">
      <c r="A1006" s="102" t="s">
        <v>2259</v>
      </c>
      <c r="B1006" s="96" t="s">
        <v>4853</v>
      </c>
      <c r="C1006" s="96" t="s">
        <v>2260</v>
      </c>
      <c r="D1006" s="104" t="s">
        <v>247</v>
      </c>
      <c r="E1006" s="117" t="s">
        <v>81</v>
      </c>
      <c r="F1006" s="96" t="s">
        <v>81</v>
      </c>
      <c r="G1006" s="114">
        <v>1991</v>
      </c>
      <c r="H1006" s="113">
        <v>0.75</v>
      </c>
      <c r="I1006" s="117" t="s">
        <v>245</v>
      </c>
      <c r="J1006" s="262"/>
      <c r="K1006" s="270"/>
      <c r="L1006" s="286" t="s">
        <v>4861</v>
      </c>
      <c r="M1006" s="133" t="s">
        <v>247</v>
      </c>
      <c r="N1006" s="114">
        <v>1997</v>
      </c>
      <c r="O1006" s="114">
        <v>1997</v>
      </c>
      <c r="P1006" s="113">
        <v>0.75</v>
      </c>
      <c r="Q1006" s="117" t="s">
        <v>245</v>
      </c>
      <c r="R1006" s="96"/>
      <c r="S1006" s="97"/>
      <c r="T1006" s="103"/>
      <c r="U1006" s="136" t="e">
        <f ca="1">_xlfn._xlws.FILTER(_xlfn._xlws.FILTER(Table15[],(Table15[System-Owned Portion]&amp;Table15[Was Material Ever Previously Lead?]&amp;Table15[Customer-Owned Portion])=(D1006&amp;E1006&amp;M1006)),{0,0,0,1})</f>
        <v>#NAME?</v>
      </c>
    </row>
    <row r="1007" spans="1:21" ht="30" x14ac:dyDescent="0.25">
      <c r="A1007" s="102" t="s">
        <v>2259</v>
      </c>
      <c r="B1007" s="96" t="s">
        <v>4854</v>
      </c>
      <c r="C1007" s="96" t="s">
        <v>2260</v>
      </c>
      <c r="D1007" s="104" t="s">
        <v>247</v>
      </c>
      <c r="E1007" s="117" t="s">
        <v>81</v>
      </c>
      <c r="F1007" s="96" t="s">
        <v>81</v>
      </c>
      <c r="G1007" s="114">
        <v>1991</v>
      </c>
      <c r="H1007" s="113">
        <v>0.75</v>
      </c>
      <c r="I1007" s="117" t="s">
        <v>245</v>
      </c>
      <c r="J1007" s="262"/>
      <c r="K1007" s="270"/>
      <c r="L1007" s="286" t="s">
        <v>4863</v>
      </c>
      <c r="M1007" s="133" t="s">
        <v>247</v>
      </c>
      <c r="N1007" s="114">
        <v>1997</v>
      </c>
      <c r="O1007" s="114">
        <v>1997</v>
      </c>
      <c r="P1007" s="113">
        <v>0.75</v>
      </c>
      <c r="Q1007" s="117" t="s">
        <v>245</v>
      </c>
      <c r="R1007" s="96"/>
      <c r="S1007" s="97"/>
      <c r="T1007" s="103"/>
      <c r="U1007" s="136" t="e">
        <f ca="1">_xlfn._xlws.FILTER(_xlfn._xlws.FILTER(Table15[],(Table15[System-Owned Portion]&amp;Table15[Was Material Ever Previously Lead?]&amp;Table15[Customer-Owned Portion])=(D1007&amp;E1007&amp;M1007)),{0,0,0,1})</f>
        <v>#NAME?</v>
      </c>
    </row>
    <row r="1008" spans="1:21" ht="30" x14ac:dyDescent="0.25">
      <c r="A1008" s="102" t="s">
        <v>2259</v>
      </c>
      <c r="B1008" s="96" t="s">
        <v>4855</v>
      </c>
      <c r="C1008" s="96" t="s">
        <v>2260</v>
      </c>
      <c r="D1008" s="104" t="s">
        <v>247</v>
      </c>
      <c r="E1008" s="117" t="s">
        <v>81</v>
      </c>
      <c r="F1008" s="96" t="s">
        <v>81</v>
      </c>
      <c r="G1008" s="114">
        <v>1991</v>
      </c>
      <c r="H1008" s="113">
        <v>0.75</v>
      </c>
      <c r="I1008" s="117" t="s">
        <v>245</v>
      </c>
      <c r="J1008" s="262"/>
      <c r="K1008" s="270"/>
      <c r="L1008" s="286" t="s">
        <v>4864</v>
      </c>
      <c r="M1008" s="133" t="s">
        <v>247</v>
      </c>
      <c r="N1008" s="114">
        <v>1997</v>
      </c>
      <c r="O1008" s="114">
        <v>1997</v>
      </c>
      <c r="P1008" s="113">
        <v>0.75</v>
      </c>
      <c r="Q1008" s="117" t="s">
        <v>245</v>
      </c>
      <c r="R1008" s="96"/>
      <c r="S1008" s="97"/>
      <c r="T1008" s="103"/>
      <c r="U1008" s="136" t="e">
        <f ca="1">_xlfn._xlws.FILTER(_xlfn._xlws.FILTER(Table15[],(Table15[System-Owned Portion]&amp;Table15[Was Material Ever Previously Lead?]&amp;Table15[Customer-Owned Portion])=(D1008&amp;E1008&amp;M1008)),{0,0,0,1})</f>
        <v>#NAME?</v>
      </c>
    </row>
    <row r="1009" spans="1:21" ht="30" x14ac:dyDescent="0.25">
      <c r="A1009" s="102" t="s">
        <v>2259</v>
      </c>
      <c r="B1009" s="96" t="s">
        <v>4856</v>
      </c>
      <c r="C1009" s="96" t="s">
        <v>2260</v>
      </c>
      <c r="D1009" s="104" t="s">
        <v>247</v>
      </c>
      <c r="E1009" s="117" t="s">
        <v>81</v>
      </c>
      <c r="F1009" s="96" t="s">
        <v>81</v>
      </c>
      <c r="G1009" s="114">
        <v>1991</v>
      </c>
      <c r="H1009" s="113">
        <v>0.75</v>
      </c>
      <c r="I1009" s="117" t="s">
        <v>245</v>
      </c>
      <c r="J1009" s="262"/>
      <c r="K1009" s="270"/>
      <c r="L1009" s="286" t="s">
        <v>4865</v>
      </c>
      <c r="M1009" s="133" t="s">
        <v>247</v>
      </c>
      <c r="N1009" s="114">
        <v>1997</v>
      </c>
      <c r="O1009" s="114">
        <v>1997</v>
      </c>
      <c r="P1009" s="113">
        <v>0.75</v>
      </c>
      <c r="Q1009" s="117" t="s">
        <v>245</v>
      </c>
      <c r="R1009" s="96"/>
      <c r="S1009" s="97"/>
      <c r="T1009" s="103"/>
      <c r="U1009" s="136" t="e">
        <f ca="1">_xlfn._xlws.FILTER(_xlfn._xlws.FILTER(Table15[],(Table15[System-Owned Portion]&amp;Table15[Was Material Ever Previously Lead?]&amp;Table15[Customer-Owned Portion])=(D1009&amp;E1009&amp;M1009)),{0,0,0,1})</f>
        <v>#NAME?</v>
      </c>
    </row>
    <row r="1010" spans="1:21" ht="30" x14ac:dyDescent="0.25">
      <c r="A1010" s="102" t="s">
        <v>2259</v>
      </c>
      <c r="B1010" s="96" t="s">
        <v>4857</v>
      </c>
      <c r="C1010" s="96" t="s">
        <v>2260</v>
      </c>
      <c r="D1010" s="104" t="s">
        <v>247</v>
      </c>
      <c r="E1010" s="117" t="s">
        <v>81</v>
      </c>
      <c r="F1010" s="96" t="s">
        <v>81</v>
      </c>
      <c r="G1010" s="114">
        <v>1991</v>
      </c>
      <c r="H1010" s="113">
        <v>0.75</v>
      </c>
      <c r="I1010" s="117" t="s">
        <v>245</v>
      </c>
      <c r="J1010" s="262"/>
      <c r="K1010" s="270"/>
      <c r="L1010" s="286" t="s">
        <v>4866</v>
      </c>
      <c r="M1010" s="133" t="s">
        <v>247</v>
      </c>
      <c r="N1010" s="114">
        <v>1997</v>
      </c>
      <c r="O1010" s="114">
        <v>1997</v>
      </c>
      <c r="P1010" s="113">
        <v>0.75</v>
      </c>
      <c r="Q1010" s="117" t="s">
        <v>245</v>
      </c>
      <c r="R1010" s="96"/>
      <c r="S1010" s="97"/>
      <c r="T1010" s="103"/>
      <c r="U1010" s="136" t="e">
        <f ca="1">_xlfn._xlws.FILTER(_xlfn._xlws.FILTER(Table15[],(Table15[System-Owned Portion]&amp;Table15[Was Material Ever Previously Lead?]&amp;Table15[Customer-Owned Portion])=(D1010&amp;E1010&amp;M1010)),{0,0,0,1})</f>
        <v>#NAME?</v>
      </c>
    </row>
    <row r="1011" spans="1:21" ht="30" x14ac:dyDescent="0.25">
      <c r="A1011" s="102" t="s">
        <v>2261</v>
      </c>
      <c r="B1011" s="96" t="s">
        <v>2262</v>
      </c>
      <c r="C1011" s="96" t="s">
        <v>2260</v>
      </c>
      <c r="D1011" s="104" t="s">
        <v>247</v>
      </c>
      <c r="E1011" s="117" t="s">
        <v>81</v>
      </c>
      <c r="F1011" s="96" t="s">
        <v>81</v>
      </c>
      <c r="G1011" s="114">
        <v>1991</v>
      </c>
      <c r="H1011" s="113">
        <v>2</v>
      </c>
      <c r="I1011" s="117" t="s">
        <v>245</v>
      </c>
      <c r="J1011" s="262"/>
      <c r="K1011" s="270"/>
      <c r="L1011" s="286" t="s">
        <v>4847</v>
      </c>
      <c r="M1011" s="133" t="s">
        <v>247</v>
      </c>
      <c r="N1011" s="114">
        <v>1998</v>
      </c>
      <c r="O1011" s="114">
        <v>1998</v>
      </c>
      <c r="P1011" s="113">
        <v>2</v>
      </c>
      <c r="Q1011" s="117" t="s">
        <v>245</v>
      </c>
      <c r="R1011" s="96"/>
      <c r="S1011" s="97"/>
      <c r="T1011" s="103"/>
      <c r="U1011" s="136" t="e">
        <f ca="1">_xlfn._xlws.FILTER(_xlfn._xlws.FILTER(Table15[],(Table15[System-Owned Portion]&amp;Table15[Was Material Ever Previously Lead?]&amp;Table15[Customer-Owned Portion])=(D1011&amp;E1011&amp;M1011)),{0,0,0,1})</f>
        <v>#NAME?</v>
      </c>
    </row>
    <row r="1012" spans="1:21" ht="30" x14ac:dyDescent="0.25">
      <c r="A1012" s="102" t="s">
        <v>2263</v>
      </c>
      <c r="B1012" s="262" t="s">
        <v>2264</v>
      </c>
      <c r="C1012" s="96" t="s">
        <v>2072</v>
      </c>
      <c r="D1012" s="104" t="s">
        <v>247</v>
      </c>
      <c r="E1012" s="117" t="s">
        <v>81</v>
      </c>
      <c r="F1012" s="96" t="s">
        <v>81</v>
      </c>
      <c r="G1012" s="114">
        <v>1985</v>
      </c>
      <c r="H1012" s="113">
        <v>3</v>
      </c>
      <c r="I1012" s="117" t="s">
        <v>244</v>
      </c>
      <c r="J1012" s="262"/>
      <c r="K1012" s="270"/>
      <c r="L1012" s="286" t="s">
        <v>4843</v>
      </c>
      <c r="M1012" s="133" t="s">
        <v>247</v>
      </c>
      <c r="N1012" s="114">
        <v>1992</v>
      </c>
      <c r="O1012" s="114">
        <v>1992</v>
      </c>
      <c r="P1012" s="113">
        <v>3</v>
      </c>
      <c r="Q1012" s="117" t="s">
        <v>245</v>
      </c>
      <c r="R1012" s="96"/>
      <c r="S1012" s="97"/>
      <c r="T1012" s="103"/>
      <c r="U1012" s="136" t="e">
        <f ca="1">_xlfn._xlws.FILTER(_xlfn._xlws.FILTER(Table15[],(Table15[System-Owned Portion]&amp;Table15[Was Material Ever Previously Lead?]&amp;Table15[Customer-Owned Portion])=(D1012&amp;E1012&amp;M1012)),{0,0,0,1})</f>
        <v>#NAME?</v>
      </c>
    </row>
    <row r="1013" spans="1:21" ht="30" x14ac:dyDescent="0.25">
      <c r="A1013" s="102" t="s">
        <v>2265</v>
      </c>
      <c r="B1013" s="262" t="s">
        <v>2266</v>
      </c>
      <c r="C1013" s="96" t="s">
        <v>2072</v>
      </c>
      <c r="D1013" s="104" t="s">
        <v>247</v>
      </c>
      <c r="E1013" s="117" t="s">
        <v>81</v>
      </c>
      <c r="F1013" s="96" t="s">
        <v>81</v>
      </c>
      <c r="G1013" s="114">
        <v>1991</v>
      </c>
      <c r="H1013" s="113">
        <v>1</v>
      </c>
      <c r="I1013" s="117" t="s">
        <v>245</v>
      </c>
      <c r="J1013" s="262"/>
      <c r="K1013" s="270"/>
      <c r="L1013" s="286" t="s">
        <v>4844</v>
      </c>
      <c r="M1013" s="133" t="s">
        <v>247</v>
      </c>
      <c r="N1013" s="114">
        <v>1996</v>
      </c>
      <c r="O1013" s="114">
        <v>1996</v>
      </c>
      <c r="P1013" s="113">
        <v>1</v>
      </c>
      <c r="Q1013" s="117" t="s">
        <v>245</v>
      </c>
      <c r="R1013" s="96"/>
      <c r="S1013" s="97"/>
      <c r="T1013" s="103"/>
      <c r="U1013" s="136" t="e">
        <f ca="1">_xlfn._xlws.FILTER(_xlfn._xlws.FILTER(Table15[],(Table15[System-Owned Portion]&amp;Table15[Was Material Ever Previously Lead?]&amp;Table15[Customer-Owned Portion])=(D1013&amp;E1013&amp;M1013)),{0,0,0,1})</f>
        <v>#NAME?</v>
      </c>
    </row>
    <row r="1014" spans="1:21" ht="30" x14ac:dyDescent="0.25">
      <c r="A1014" s="102" t="s">
        <v>2267</v>
      </c>
      <c r="B1014" s="96" t="s">
        <v>2268</v>
      </c>
      <c r="C1014" s="96" t="s">
        <v>2072</v>
      </c>
      <c r="D1014" s="104" t="s">
        <v>247</v>
      </c>
      <c r="E1014" s="117" t="s">
        <v>81</v>
      </c>
      <c r="F1014" s="96" t="s">
        <v>81</v>
      </c>
      <c r="G1014" s="114">
        <v>1985</v>
      </c>
      <c r="H1014" s="113">
        <v>2</v>
      </c>
      <c r="I1014" s="117" t="s">
        <v>244</v>
      </c>
      <c r="J1014" s="262"/>
      <c r="K1014" s="270"/>
      <c r="L1014" s="286" t="s">
        <v>4845</v>
      </c>
      <c r="M1014" s="133" t="s">
        <v>247</v>
      </c>
      <c r="N1014" s="114">
        <v>1994</v>
      </c>
      <c r="O1014" s="114">
        <v>1994</v>
      </c>
      <c r="P1014" s="113">
        <v>2</v>
      </c>
      <c r="Q1014" s="117" t="s">
        <v>245</v>
      </c>
      <c r="R1014" s="96"/>
      <c r="S1014" s="97"/>
      <c r="T1014" s="103"/>
      <c r="U1014" s="136" t="e">
        <f ca="1">_xlfn._xlws.FILTER(_xlfn._xlws.FILTER(Table15[],(Table15[System-Owned Portion]&amp;Table15[Was Material Ever Previously Lead?]&amp;Table15[Customer-Owned Portion])=(D1014&amp;E1014&amp;M1014)),{0,0,0,1})</f>
        <v>#NAME?</v>
      </c>
    </row>
    <row r="1015" spans="1:21" ht="30" x14ac:dyDescent="0.25">
      <c r="A1015" s="102" t="s">
        <v>2269</v>
      </c>
      <c r="B1015" s="96" t="s">
        <v>2270</v>
      </c>
      <c r="C1015" s="96" t="s">
        <v>2072</v>
      </c>
      <c r="D1015" s="104" t="s">
        <v>247</v>
      </c>
      <c r="E1015" s="117" t="s">
        <v>81</v>
      </c>
      <c r="F1015" s="96" t="s">
        <v>81</v>
      </c>
      <c r="G1015" s="114">
        <v>1991</v>
      </c>
      <c r="H1015" s="113">
        <v>2</v>
      </c>
      <c r="I1015" s="117" t="s">
        <v>245</v>
      </c>
      <c r="J1015" s="262"/>
      <c r="K1015" s="270"/>
      <c r="L1015" s="286" t="s">
        <v>4846</v>
      </c>
      <c r="M1015" s="133" t="s">
        <v>247</v>
      </c>
      <c r="N1015" s="114">
        <v>1991</v>
      </c>
      <c r="O1015" s="114">
        <v>1991</v>
      </c>
      <c r="P1015" s="113">
        <v>2</v>
      </c>
      <c r="Q1015" s="117" t="s">
        <v>245</v>
      </c>
      <c r="R1015" s="96"/>
      <c r="S1015" s="97"/>
      <c r="T1015" s="103"/>
      <c r="U1015" s="136" t="e">
        <f ca="1">_xlfn._xlws.FILTER(_xlfn._xlws.FILTER(Table15[],(Table15[System-Owned Portion]&amp;Table15[Was Material Ever Previously Lead?]&amp;Table15[Customer-Owned Portion])=(D1015&amp;E1015&amp;M1015)),{0,0,0,1})</f>
        <v>#NAME?</v>
      </c>
    </row>
    <row r="1016" spans="1:21" ht="30" x14ac:dyDescent="0.25">
      <c r="A1016" s="102" t="s">
        <v>2271</v>
      </c>
      <c r="B1016" s="96" t="s">
        <v>2272</v>
      </c>
      <c r="C1016" s="96" t="s">
        <v>2260</v>
      </c>
      <c r="D1016" s="104" t="s">
        <v>247</v>
      </c>
      <c r="E1016" s="117" t="s">
        <v>81</v>
      </c>
      <c r="F1016" s="96" t="s">
        <v>81</v>
      </c>
      <c r="G1016" s="114">
        <v>1985</v>
      </c>
      <c r="H1016" s="113">
        <v>0.75</v>
      </c>
      <c r="I1016" s="117" t="s">
        <v>244</v>
      </c>
      <c r="J1016" s="262"/>
      <c r="K1016" s="270"/>
      <c r="L1016" s="286" t="s">
        <v>4868</v>
      </c>
      <c r="M1016" s="133" t="s">
        <v>247</v>
      </c>
      <c r="N1016" s="114">
        <v>1998</v>
      </c>
      <c r="O1016" s="114">
        <v>1998</v>
      </c>
      <c r="P1016" s="113">
        <v>0.75</v>
      </c>
      <c r="Q1016" s="117" t="s">
        <v>245</v>
      </c>
      <c r="R1016" s="96"/>
      <c r="S1016" s="97"/>
      <c r="T1016" s="103"/>
      <c r="U1016" s="136" t="e">
        <f ca="1">_xlfn._xlws.FILTER(_xlfn._xlws.FILTER(Table15[],(Table15[System-Owned Portion]&amp;Table15[Was Material Ever Previously Lead?]&amp;Table15[Customer-Owned Portion])=(D1016&amp;E1016&amp;M1016)),{0,0,0,1})</f>
        <v>#NAME?</v>
      </c>
    </row>
    <row r="1017" spans="1:21" ht="30" x14ac:dyDescent="0.25">
      <c r="A1017" s="102" t="s">
        <v>2273</v>
      </c>
      <c r="B1017" s="96" t="s">
        <v>2274</v>
      </c>
      <c r="C1017" s="96" t="s">
        <v>2275</v>
      </c>
      <c r="D1017" s="104" t="s">
        <v>247</v>
      </c>
      <c r="E1017" s="117" t="s">
        <v>81</v>
      </c>
      <c r="F1017" s="96" t="s">
        <v>81</v>
      </c>
      <c r="G1017" s="114">
        <v>1993</v>
      </c>
      <c r="H1017" s="113">
        <v>1.5</v>
      </c>
      <c r="I1017" s="117" t="s">
        <v>245</v>
      </c>
      <c r="J1017" s="262"/>
      <c r="K1017" s="270"/>
      <c r="L1017" s="286" t="s">
        <v>4869</v>
      </c>
      <c r="M1017" s="133" t="s">
        <v>247</v>
      </c>
      <c r="N1017" s="114">
        <v>1993</v>
      </c>
      <c r="O1017" s="114">
        <v>1993</v>
      </c>
      <c r="P1017" s="113">
        <v>1.5</v>
      </c>
      <c r="Q1017" s="117" t="s">
        <v>245</v>
      </c>
      <c r="R1017" s="96"/>
      <c r="S1017" s="97"/>
      <c r="T1017" s="103"/>
      <c r="U1017" s="136" t="e">
        <f ca="1">_xlfn._xlws.FILTER(_xlfn._xlws.FILTER(Table15[],(Table15[System-Owned Portion]&amp;Table15[Was Material Ever Previously Lead?]&amp;Table15[Customer-Owned Portion])=(D1017&amp;E1017&amp;M1017)),{0,0,0,1})</f>
        <v>#NAME?</v>
      </c>
    </row>
    <row r="1018" spans="1:21" ht="30" x14ac:dyDescent="0.25">
      <c r="A1018" s="102" t="s">
        <v>2276</v>
      </c>
      <c r="B1018" s="96" t="s">
        <v>2277</v>
      </c>
      <c r="C1018" s="96" t="s">
        <v>2260</v>
      </c>
      <c r="D1018" s="104" t="s">
        <v>247</v>
      </c>
      <c r="E1018" s="117" t="s">
        <v>81</v>
      </c>
      <c r="F1018" s="96" t="s">
        <v>81</v>
      </c>
      <c r="G1018" s="114">
        <v>2024</v>
      </c>
      <c r="H1018" s="113">
        <v>1</v>
      </c>
      <c r="I1018" s="117" t="s">
        <v>245</v>
      </c>
      <c r="J1018" s="262"/>
      <c r="K1018" s="270"/>
      <c r="L1018" s="286" t="s">
        <v>4867</v>
      </c>
      <c r="M1018" s="133" t="s">
        <v>247</v>
      </c>
      <c r="N1018" s="114">
        <v>2024</v>
      </c>
      <c r="O1018" s="114">
        <v>2024</v>
      </c>
      <c r="P1018" s="113">
        <v>1</v>
      </c>
      <c r="Q1018" s="117" t="s">
        <v>245</v>
      </c>
      <c r="R1018" s="96"/>
      <c r="S1018" s="97"/>
      <c r="T1018" s="103"/>
      <c r="U1018" s="136" t="e">
        <f ca="1">_xlfn._xlws.FILTER(_xlfn._xlws.FILTER(Table15[],(Table15[System-Owned Portion]&amp;Table15[Was Material Ever Previously Lead?]&amp;Table15[Customer-Owned Portion])=(D1018&amp;E1018&amp;M1018)),{0,0,0,1})</f>
        <v>#NAME?</v>
      </c>
    </row>
    <row r="1019" spans="1:21" x14ac:dyDescent="0.25">
      <c r="A1019" s="102" t="s">
        <v>2278</v>
      </c>
      <c r="B1019" s="96" t="s">
        <v>2279</v>
      </c>
      <c r="C1019" s="96" t="s">
        <v>2072</v>
      </c>
      <c r="D1019" s="104" t="s">
        <v>248</v>
      </c>
      <c r="E1019" s="117" t="s">
        <v>81</v>
      </c>
      <c r="F1019" s="96" t="s">
        <v>81</v>
      </c>
      <c r="G1019" s="114">
        <v>1980</v>
      </c>
      <c r="H1019" s="264">
        <v>1</v>
      </c>
      <c r="I1019" s="117" t="s">
        <v>244</v>
      </c>
      <c r="J1019" s="262"/>
      <c r="K1019" s="270"/>
      <c r="L1019" s="289" t="s">
        <v>4246</v>
      </c>
      <c r="M1019" s="133"/>
      <c r="N1019" s="114"/>
      <c r="O1019" s="114"/>
      <c r="P1019" s="113"/>
      <c r="Q1019" s="117"/>
      <c r="R1019" s="96"/>
      <c r="S1019" s="97"/>
      <c r="T1019" s="103" t="s">
        <v>4246</v>
      </c>
      <c r="U1019" s="136" t="e">
        <f ca="1">_xlfn._xlws.FILTER(_xlfn._xlws.FILTER(Table15[],(Table15[System-Owned Portion]&amp;Table15[Was Material Ever Previously Lead?]&amp;Table15[Customer-Owned Portion])=(D1019&amp;E1019&amp;M1019)),{0,0,0,1})</f>
        <v>#NAME?</v>
      </c>
    </row>
    <row r="1020" spans="1:21" ht="30" x14ac:dyDescent="0.25">
      <c r="A1020" s="102" t="s">
        <v>2280</v>
      </c>
      <c r="B1020" s="96" t="s">
        <v>2281</v>
      </c>
      <c r="C1020" s="96" t="s">
        <v>2072</v>
      </c>
      <c r="D1020" s="104" t="s">
        <v>248</v>
      </c>
      <c r="E1020" s="117" t="s">
        <v>81</v>
      </c>
      <c r="F1020" s="96" t="s">
        <v>81</v>
      </c>
      <c r="G1020" s="114">
        <v>1980</v>
      </c>
      <c r="H1020" s="264">
        <v>1.5</v>
      </c>
      <c r="I1020" s="117" t="s">
        <v>244</v>
      </c>
      <c r="J1020" s="262"/>
      <c r="K1020" s="270"/>
      <c r="L1020" s="286"/>
      <c r="M1020" s="133" t="s">
        <v>247</v>
      </c>
      <c r="N1020" s="114">
        <v>1994</v>
      </c>
      <c r="O1020" s="114">
        <v>1994</v>
      </c>
      <c r="P1020" s="113">
        <v>1.5</v>
      </c>
      <c r="Q1020" s="117" t="s">
        <v>245</v>
      </c>
      <c r="R1020" s="96"/>
      <c r="S1020" s="97"/>
      <c r="T1020" s="103"/>
      <c r="U1020" s="136" t="e">
        <f ca="1">_xlfn._xlws.FILTER(_xlfn._xlws.FILTER(Table15[],(Table15[System-Owned Portion]&amp;Table15[Was Material Ever Previously Lead?]&amp;Table15[Customer-Owned Portion])=(D1020&amp;E1020&amp;M1020)),{0,0,0,1})</f>
        <v>#NAME?</v>
      </c>
    </row>
    <row r="1021" spans="1:21" x14ac:dyDescent="0.25">
      <c r="A1021" s="102" t="s">
        <v>2282</v>
      </c>
      <c r="B1021" s="96" t="s">
        <v>2283</v>
      </c>
      <c r="C1021" s="96" t="s">
        <v>2284</v>
      </c>
      <c r="D1021" s="104" t="s">
        <v>247</v>
      </c>
      <c r="E1021" s="117" t="s">
        <v>81</v>
      </c>
      <c r="F1021" s="96" t="s">
        <v>81</v>
      </c>
      <c r="G1021" s="114">
        <v>1986</v>
      </c>
      <c r="H1021" s="113">
        <v>0.75</v>
      </c>
      <c r="I1021" s="117" t="s">
        <v>244</v>
      </c>
      <c r="J1021" s="262"/>
      <c r="K1021" s="270"/>
      <c r="L1021" s="286"/>
      <c r="M1021" s="133" t="s">
        <v>247</v>
      </c>
      <c r="N1021" s="114">
        <v>1986</v>
      </c>
      <c r="O1021" s="114">
        <v>1986</v>
      </c>
      <c r="P1021" s="113">
        <v>0.75</v>
      </c>
      <c r="Q1021" s="117" t="s">
        <v>244</v>
      </c>
      <c r="R1021" s="96"/>
      <c r="S1021" s="97"/>
      <c r="T1021" s="103"/>
      <c r="U1021" s="136" t="e">
        <f ca="1">_xlfn._xlws.FILTER(_xlfn._xlws.FILTER(Table15[],(Table15[System-Owned Portion]&amp;Table15[Was Material Ever Previously Lead?]&amp;Table15[Customer-Owned Portion])=(D1021&amp;E1021&amp;M1021)),{0,0,0,1})</f>
        <v>#NAME?</v>
      </c>
    </row>
    <row r="1022" spans="1:21" x14ac:dyDescent="0.25">
      <c r="A1022" s="102" t="s">
        <v>2285</v>
      </c>
      <c r="B1022" s="96" t="s">
        <v>2286</v>
      </c>
      <c r="C1022" s="96" t="s">
        <v>2284</v>
      </c>
      <c r="D1022" s="104" t="s">
        <v>247</v>
      </c>
      <c r="E1022" s="117" t="s">
        <v>81</v>
      </c>
      <c r="F1022" s="96" t="s">
        <v>81</v>
      </c>
      <c r="G1022" s="114">
        <v>1986</v>
      </c>
      <c r="H1022" s="113">
        <v>0.75</v>
      </c>
      <c r="I1022" s="117" t="s">
        <v>244</v>
      </c>
      <c r="J1022" s="262"/>
      <c r="K1022" s="270"/>
      <c r="L1022" s="286"/>
      <c r="M1022" s="133" t="s">
        <v>247</v>
      </c>
      <c r="N1022" s="114">
        <v>1986</v>
      </c>
      <c r="O1022" s="114">
        <v>1986</v>
      </c>
      <c r="P1022" s="113">
        <v>0.75</v>
      </c>
      <c r="Q1022" s="117" t="s">
        <v>244</v>
      </c>
      <c r="R1022" s="96"/>
      <c r="S1022" s="97"/>
      <c r="T1022" s="103"/>
      <c r="U1022" s="136" t="e">
        <f ca="1">_xlfn._xlws.FILTER(_xlfn._xlws.FILTER(Table15[],(Table15[System-Owned Portion]&amp;Table15[Was Material Ever Previously Lead?]&amp;Table15[Customer-Owned Portion])=(D1022&amp;E1022&amp;M1022)),{0,0,0,1})</f>
        <v>#NAME?</v>
      </c>
    </row>
    <row r="1023" spans="1:21" x14ac:dyDescent="0.25">
      <c r="A1023" s="102" t="s">
        <v>2287</v>
      </c>
      <c r="B1023" s="96" t="s">
        <v>2288</v>
      </c>
      <c r="C1023" s="96" t="s">
        <v>2284</v>
      </c>
      <c r="D1023" s="104" t="s">
        <v>247</v>
      </c>
      <c r="E1023" s="117" t="s">
        <v>81</v>
      </c>
      <c r="F1023" s="96" t="s">
        <v>81</v>
      </c>
      <c r="G1023" s="114">
        <v>1986</v>
      </c>
      <c r="H1023" s="113">
        <v>0.75</v>
      </c>
      <c r="I1023" s="117" t="s">
        <v>244</v>
      </c>
      <c r="J1023" s="262"/>
      <c r="K1023" s="270"/>
      <c r="L1023" s="286"/>
      <c r="M1023" s="133" t="s">
        <v>247</v>
      </c>
      <c r="N1023" s="114">
        <v>1986</v>
      </c>
      <c r="O1023" s="114">
        <v>1986</v>
      </c>
      <c r="P1023" s="113">
        <v>0.75</v>
      </c>
      <c r="Q1023" s="117" t="s">
        <v>244</v>
      </c>
      <c r="R1023" s="96"/>
      <c r="S1023" s="97"/>
      <c r="T1023" s="103"/>
      <c r="U1023" s="136" t="e">
        <f ca="1">_xlfn._xlws.FILTER(_xlfn._xlws.FILTER(Table15[],(Table15[System-Owned Portion]&amp;Table15[Was Material Ever Previously Lead?]&amp;Table15[Customer-Owned Portion])=(D1023&amp;E1023&amp;M1023)),{0,0,0,1})</f>
        <v>#NAME?</v>
      </c>
    </row>
    <row r="1024" spans="1:21" x14ac:dyDescent="0.25">
      <c r="A1024" s="102" t="s">
        <v>2289</v>
      </c>
      <c r="B1024" s="96" t="s">
        <v>2290</v>
      </c>
      <c r="C1024" s="96" t="s">
        <v>2284</v>
      </c>
      <c r="D1024" s="104" t="s">
        <v>247</v>
      </c>
      <c r="E1024" s="117" t="s">
        <v>81</v>
      </c>
      <c r="F1024" s="96" t="s">
        <v>81</v>
      </c>
      <c r="G1024" s="114">
        <v>1986</v>
      </c>
      <c r="H1024" s="113">
        <v>0.75</v>
      </c>
      <c r="I1024" s="117" t="s">
        <v>244</v>
      </c>
      <c r="J1024" s="262"/>
      <c r="K1024" s="270"/>
      <c r="L1024" s="286"/>
      <c r="M1024" s="133" t="s">
        <v>247</v>
      </c>
      <c r="N1024" s="114">
        <v>1986</v>
      </c>
      <c r="O1024" s="114">
        <v>1986</v>
      </c>
      <c r="P1024" s="113">
        <v>0.75</v>
      </c>
      <c r="Q1024" s="117" t="s">
        <v>244</v>
      </c>
      <c r="R1024" s="96"/>
      <c r="S1024" s="97"/>
      <c r="T1024" s="103"/>
      <c r="U1024" s="136" t="e">
        <f ca="1">_xlfn._xlws.FILTER(_xlfn._xlws.FILTER(Table15[],(Table15[System-Owned Portion]&amp;Table15[Was Material Ever Previously Lead?]&amp;Table15[Customer-Owned Portion])=(D1024&amp;E1024&amp;M1024)),{0,0,0,1})</f>
        <v>#NAME?</v>
      </c>
    </row>
    <row r="1025" spans="1:21" x14ac:dyDescent="0.25">
      <c r="A1025" s="102" t="s">
        <v>2291</v>
      </c>
      <c r="B1025" s="96" t="s">
        <v>2292</v>
      </c>
      <c r="C1025" s="96" t="s">
        <v>2284</v>
      </c>
      <c r="D1025" s="104" t="s">
        <v>247</v>
      </c>
      <c r="E1025" s="117" t="s">
        <v>81</v>
      </c>
      <c r="F1025" s="96" t="s">
        <v>81</v>
      </c>
      <c r="G1025" s="114">
        <v>1986</v>
      </c>
      <c r="H1025" s="113">
        <v>0.75</v>
      </c>
      <c r="I1025" s="117" t="s">
        <v>244</v>
      </c>
      <c r="J1025" s="262"/>
      <c r="K1025" s="270"/>
      <c r="L1025" s="286"/>
      <c r="M1025" s="133" t="s">
        <v>247</v>
      </c>
      <c r="N1025" s="114">
        <v>1986</v>
      </c>
      <c r="O1025" s="114">
        <v>1986</v>
      </c>
      <c r="P1025" s="113">
        <v>0.75</v>
      </c>
      <c r="Q1025" s="117" t="s">
        <v>244</v>
      </c>
      <c r="R1025" s="96"/>
      <c r="S1025" s="97"/>
      <c r="T1025" s="103"/>
      <c r="U1025" s="136" t="e">
        <f ca="1">_xlfn._xlws.FILTER(_xlfn._xlws.FILTER(Table15[],(Table15[System-Owned Portion]&amp;Table15[Was Material Ever Previously Lead?]&amp;Table15[Customer-Owned Portion])=(D1025&amp;E1025&amp;M1025)),{0,0,0,1})</f>
        <v>#NAME?</v>
      </c>
    </row>
    <row r="1026" spans="1:21" x14ac:dyDescent="0.25">
      <c r="A1026" s="102" t="s">
        <v>2293</v>
      </c>
      <c r="B1026" s="96" t="s">
        <v>2294</v>
      </c>
      <c r="C1026" s="96" t="s">
        <v>2284</v>
      </c>
      <c r="D1026" s="104" t="s">
        <v>247</v>
      </c>
      <c r="E1026" s="117" t="s">
        <v>81</v>
      </c>
      <c r="F1026" s="96" t="s">
        <v>81</v>
      </c>
      <c r="G1026" s="114">
        <v>1986</v>
      </c>
      <c r="H1026" s="113">
        <v>0.75</v>
      </c>
      <c r="I1026" s="117" t="s">
        <v>244</v>
      </c>
      <c r="J1026" s="262"/>
      <c r="K1026" s="270"/>
      <c r="L1026" s="286"/>
      <c r="M1026" s="133" t="s">
        <v>247</v>
      </c>
      <c r="N1026" s="114">
        <v>1986</v>
      </c>
      <c r="O1026" s="114">
        <v>1986</v>
      </c>
      <c r="P1026" s="113">
        <v>0.75</v>
      </c>
      <c r="Q1026" s="117" t="s">
        <v>244</v>
      </c>
      <c r="R1026" s="96"/>
      <c r="S1026" s="97"/>
      <c r="T1026" s="103"/>
      <c r="U1026" s="136" t="e">
        <f ca="1">_xlfn._xlws.FILTER(_xlfn._xlws.FILTER(Table15[],(Table15[System-Owned Portion]&amp;Table15[Was Material Ever Previously Lead?]&amp;Table15[Customer-Owned Portion])=(D1026&amp;E1026&amp;M1026)),{0,0,0,1})</f>
        <v>#NAME?</v>
      </c>
    </row>
    <row r="1027" spans="1:21" x14ac:dyDescent="0.25">
      <c r="A1027" s="102" t="s">
        <v>2295</v>
      </c>
      <c r="B1027" s="96" t="s">
        <v>2296</v>
      </c>
      <c r="C1027" s="96" t="s">
        <v>2284</v>
      </c>
      <c r="D1027" s="104" t="s">
        <v>247</v>
      </c>
      <c r="E1027" s="117" t="s">
        <v>81</v>
      </c>
      <c r="F1027" s="96" t="s">
        <v>81</v>
      </c>
      <c r="G1027" s="114">
        <v>1986</v>
      </c>
      <c r="H1027" s="113">
        <v>0.75</v>
      </c>
      <c r="I1027" s="117" t="s">
        <v>244</v>
      </c>
      <c r="J1027" s="262"/>
      <c r="K1027" s="270"/>
      <c r="L1027" s="286"/>
      <c r="M1027" s="133" t="s">
        <v>247</v>
      </c>
      <c r="N1027" s="114">
        <v>1986</v>
      </c>
      <c r="O1027" s="114">
        <v>1986</v>
      </c>
      <c r="P1027" s="113">
        <v>0.75</v>
      </c>
      <c r="Q1027" s="117" t="s">
        <v>244</v>
      </c>
      <c r="R1027" s="96"/>
      <c r="S1027" s="97"/>
      <c r="T1027" s="103"/>
      <c r="U1027" s="136" t="e">
        <f ca="1">_xlfn._xlws.FILTER(_xlfn._xlws.FILTER(Table15[],(Table15[System-Owned Portion]&amp;Table15[Was Material Ever Previously Lead?]&amp;Table15[Customer-Owned Portion])=(D1027&amp;E1027&amp;M1027)),{0,0,0,1})</f>
        <v>#NAME?</v>
      </c>
    </row>
    <row r="1028" spans="1:21" x14ac:dyDescent="0.25">
      <c r="A1028" s="102" t="s">
        <v>2297</v>
      </c>
      <c r="B1028" s="96" t="s">
        <v>2298</v>
      </c>
      <c r="C1028" s="96" t="s">
        <v>2284</v>
      </c>
      <c r="D1028" s="104" t="s">
        <v>247</v>
      </c>
      <c r="E1028" s="117" t="s">
        <v>81</v>
      </c>
      <c r="F1028" s="96" t="s">
        <v>81</v>
      </c>
      <c r="G1028" s="114">
        <v>1986</v>
      </c>
      <c r="H1028" s="113">
        <v>0.75</v>
      </c>
      <c r="I1028" s="117" t="s">
        <v>244</v>
      </c>
      <c r="J1028" s="262"/>
      <c r="K1028" s="270"/>
      <c r="L1028" s="286"/>
      <c r="M1028" s="133" t="s">
        <v>247</v>
      </c>
      <c r="N1028" s="114">
        <v>1986</v>
      </c>
      <c r="O1028" s="114">
        <v>1986</v>
      </c>
      <c r="P1028" s="113">
        <v>0.75</v>
      </c>
      <c r="Q1028" s="117" t="s">
        <v>244</v>
      </c>
      <c r="R1028" s="96"/>
      <c r="S1028" s="97"/>
      <c r="T1028" s="103"/>
      <c r="U1028" s="136" t="e">
        <f ca="1">_xlfn._xlws.FILTER(_xlfn._xlws.FILTER(Table15[],(Table15[System-Owned Portion]&amp;Table15[Was Material Ever Previously Lead?]&amp;Table15[Customer-Owned Portion])=(D1028&amp;E1028&amp;M1028)),{0,0,0,1})</f>
        <v>#NAME?</v>
      </c>
    </row>
    <row r="1029" spans="1:21" x14ac:dyDescent="0.25">
      <c r="A1029" s="102" t="s">
        <v>2299</v>
      </c>
      <c r="B1029" s="96" t="s">
        <v>2300</v>
      </c>
      <c r="C1029" s="96" t="s">
        <v>2284</v>
      </c>
      <c r="D1029" s="104" t="s">
        <v>247</v>
      </c>
      <c r="E1029" s="117" t="s">
        <v>81</v>
      </c>
      <c r="F1029" s="96" t="s">
        <v>81</v>
      </c>
      <c r="G1029" s="114">
        <v>1986</v>
      </c>
      <c r="H1029" s="113">
        <v>0.75</v>
      </c>
      <c r="I1029" s="117" t="s">
        <v>244</v>
      </c>
      <c r="J1029" s="262"/>
      <c r="K1029" s="270"/>
      <c r="L1029" s="286"/>
      <c r="M1029" s="133" t="s">
        <v>247</v>
      </c>
      <c r="N1029" s="114">
        <v>1986</v>
      </c>
      <c r="O1029" s="114">
        <v>1986</v>
      </c>
      <c r="P1029" s="113">
        <v>0.75</v>
      </c>
      <c r="Q1029" s="117" t="s">
        <v>244</v>
      </c>
      <c r="R1029" s="96"/>
      <c r="S1029" s="97"/>
      <c r="T1029" s="103"/>
      <c r="U1029" s="136" t="e">
        <f ca="1">_xlfn._xlws.FILTER(_xlfn._xlws.FILTER(Table15[],(Table15[System-Owned Portion]&amp;Table15[Was Material Ever Previously Lead?]&amp;Table15[Customer-Owned Portion])=(D1029&amp;E1029&amp;M1029)),{0,0,0,1})</f>
        <v>#NAME?</v>
      </c>
    </row>
    <row r="1030" spans="1:21" x14ac:dyDescent="0.25">
      <c r="A1030" s="102" t="s">
        <v>2301</v>
      </c>
      <c r="B1030" s="96" t="s">
        <v>2302</v>
      </c>
      <c r="C1030" s="96" t="s">
        <v>2284</v>
      </c>
      <c r="D1030" s="104" t="s">
        <v>247</v>
      </c>
      <c r="E1030" s="117" t="s">
        <v>81</v>
      </c>
      <c r="F1030" s="96" t="s">
        <v>81</v>
      </c>
      <c r="G1030" s="114">
        <v>1986</v>
      </c>
      <c r="H1030" s="113">
        <v>0.75</v>
      </c>
      <c r="I1030" s="117" t="s">
        <v>244</v>
      </c>
      <c r="J1030" s="262"/>
      <c r="K1030" s="270"/>
      <c r="L1030" s="286"/>
      <c r="M1030" s="133" t="s">
        <v>247</v>
      </c>
      <c r="N1030" s="114">
        <v>1986</v>
      </c>
      <c r="O1030" s="114">
        <v>1986</v>
      </c>
      <c r="P1030" s="113">
        <v>0.75</v>
      </c>
      <c r="Q1030" s="117" t="s">
        <v>244</v>
      </c>
      <c r="R1030" s="96"/>
      <c r="S1030" s="97"/>
      <c r="T1030" s="103"/>
      <c r="U1030" s="136" t="e">
        <f ca="1">_xlfn._xlws.FILTER(_xlfn._xlws.FILTER(Table15[],(Table15[System-Owned Portion]&amp;Table15[Was Material Ever Previously Lead?]&amp;Table15[Customer-Owned Portion])=(D1030&amp;E1030&amp;M1030)),{0,0,0,1})</f>
        <v>#NAME?</v>
      </c>
    </row>
    <row r="1031" spans="1:21" x14ac:dyDescent="0.25">
      <c r="A1031" s="102" t="s">
        <v>2303</v>
      </c>
      <c r="B1031" s="96" t="s">
        <v>2304</v>
      </c>
      <c r="C1031" s="96" t="s">
        <v>2284</v>
      </c>
      <c r="D1031" s="104" t="s">
        <v>247</v>
      </c>
      <c r="E1031" s="117" t="s">
        <v>81</v>
      </c>
      <c r="F1031" s="96" t="s">
        <v>81</v>
      </c>
      <c r="G1031" s="114">
        <v>1986</v>
      </c>
      <c r="H1031" s="113">
        <v>0.75</v>
      </c>
      <c r="I1031" s="117" t="s">
        <v>244</v>
      </c>
      <c r="J1031" s="262"/>
      <c r="K1031" s="270"/>
      <c r="L1031" s="286"/>
      <c r="M1031" s="133" t="s">
        <v>247</v>
      </c>
      <c r="N1031" s="114">
        <v>1986</v>
      </c>
      <c r="O1031" s="114">
        <v>1986</v>
      </c>
      <c r="P1031" s="113">
        <v>0.75</v>
      </c>
      <c r="Q1031" s="117" t="s">
        <v>244</v>
      </c>
      <c r="R1031" s="96"/>
      <c r="S1031" s="97"/>
      <c r="T1031" s="103"/>
      <c r="U1031" s="136" t="e">
        <f ca="1">_xlfn._xlws.FILTER(_xlfn._xlws.FILTER(Table15[],(Table15[System-Owned Portion]&amp;Table15[Was Material Ever Previously Lead?]&amp;Table15[Customer-Owned Portion])=(D1031&amp;E1031&amp;M1031)),{0,0,0,1})</f>
        <v>#NAME?</v>
      </c>
    </row>
    <row r="1032" spans="1:21" ht="30" x14ac:dyDescent="0.25">
      <c r="A1032" s="102" t="s">
        <v>5049</v>
      </c>
      <c r="B1032" s="96" t="s">
        <v>5050</v>
      </c>
      <c r="C1032" s="96" t="s">
        <v>5044</v>
      </c>
      <c r="D1032" s="104" t="s">
        <v>247</v>
      </c>
      <c r="E1032" s="117" t="s">
        <v>81</v>
      </c>
      <c r="F1032" s="96" t="s">
        <v>81</v>
      </c>
      <c r="G1032" s="114">
        <v>2020</v>
      </c>
      <c r="H1032" s="113">
        <v>1</v>
      </c>
      <c r="I1032" s="117" t="s">
        <v>4700</v>
      </c>
      <c r="J1032" s="262"/>
      <c r="K1032" s="270"/>
      <c r="L1032" s="286"/>
      <c r="M1032" s="133" t="s">
        <v>247</v>
      </c>
      <c r="N1032" s="114">
        <v>2020</v>
      </c>
      <c r="O1032" s="114">
        <v>2020</v>
      </c>
      <c r="P1032" s="113">
        <v>1</v>
      </c>
      <c r="Q1032" s="117" t="s">
        <v>4700</v>
      </c>
      <c r="R1032" s="96"/>
      <c r="S1032" s="97"/>
      <c r="T1032" s="103"/>
      <c r="U1032" s="136" t="e">
        <f ca="1">_xlfn._xlws.FILTER(_xlfn._xlws.FILTER(Table15[],(Table15[System-Owned Portion]&amp;Table15[Was Material Ever Previously Lead?]&amp;Table15[Customer-Owned Portion])=(D1032&amp;E1032&amp;M1032)),{0,0,0,1})</f>
        <v>#NAME?</v>
      </c>
    </row>
    <row r="1033" spans="1:21" x14ac:dyDescent="0.25">
      <c r="A1033" s="102" t="s">
        <v>2305</v>
      </c>
      <c r="B1033" s="96" t="s">
        <v>4731</v>
      </c>
      <c r="C1033" s="96" t="s">
        <v>2306</v>
      </c>
      <c r="D1033" s="104" t="s">
        <v>248</v>
      </c>
      <c r="E1033" s="117" t="s">
        <v>81</v>
      </c>
      <c r="F1033" s="96" t="s">
        <v>81</v>
      </c>
      <c r="G1033" s="114">
        <v>1980</v>
      </c>
      <c r="H1033" s="113">
        <v>0.75</v>
      </c>
      <c r="I1033" s="117" t="s">
        <v>244</v>
      </c>
      <c r="J1033" s="262"/>
      <c r="K1033" s="270"/>
      <c r="L1033" s="286"/>
      <c r="M1033" s="133" t="s">
        <v>95</v>
      </c>
      <c r="N1033" s="114">
        <v>1981</v>
      </c>
      <c r="O1033" s="114">
        <v>1981</v>
      </c>
      <c r="P1033" s="113">
        <v>0.75</v>
      </c>
      <c r="Q1033" s="117"/>
      <c r="R1033" s="96"/>
      <c r="S1033" s="97"/>
      <c r="T1033" s="103"/>
      <c r="U1033" s="136" t="e">
        <f ca="1">_xlfn._xlws.FILTER(_xlfn._xlws.FILTER(Table15[],(Table15[System-Owned Portion]&amp;Table15[Was Material Ever Previously Lead?]&amp;Table15[Customer-Owned Portion])=(D1033&amp;E1033&amp;M1033)),{0,0,0,1})</f>
        <v>#NAME?</v>
      </c>
    </row>
    <row r="1034" spans="1:21" x14ac:dyDescent="0.25">
      <c r="A1034" s="102" t="s">
        <v>2307</v>
      </c>
      <c r="B1034" s="96" t="s">
        <v>4732</v>
      </c>
      <c r="C1034" s="96" t="s">
        <v>2306</v>
      </c>
      <c r="D1034" s="104" t="s">
        <v>248</v>
      </c>
      <c r="E1034" s="117" t="s">
        <v>81</v>
      </c>
      <c r="F1034" s="96" t="s">
        <v>81</v>
      </c>
      <c r="G1034" s="114">
        <v>1980</v>
      </c>
      <c r="H1034" s="113">
        <v>0.75</v>
      </c>
      <c r="I1034" s="117" t="s">
        <v>244</v>
      </c>
      <c r="J1034" s="262"/>
      <c r="K1034" s="270"/>
      <c r="L1034" s="286"/>
      <c r="M1034" s="133" t="s">
        <v>95</v>
      </c>
      <c r="N1034" s="114">
        <v>1981</v>
      </c>
      <c r="O1034" s="114">
        <v>1981</v>
      </c>
      <c r="P1034" s="113">
        <v>0.75</v>
      </c>
      <c r="Q1034" s="117"/>
      <c r="R1034" s="96"/>
      <c r="S1034" s="97"/>
      <c r="T1034" s="103"/>
      <c r="U1034" s="136" t="e">
        <f ca="1">_xlfn._xlws.FILTER(_xlfn._xlws.FILTER(Table15[],(Table15[System-Owned Portion]&amp;Table15[Was Material Ever Previously Lead?]&amp;Table15[Customer-Owned Portion])=(D1034&amp;E1034&amp;M1034)),{0,0,0,1})</f>
        <v>#NAME?</v>
      </c>
    </row>
    <row r="1035" spans="1:21" x14ac:dyDescent="0.25">
      <c r="A1035" s="102" t="s">
        <v>2308</v>
      </c>
      <c r="B1035" s="96" t="s">
        <v>4733</v>
      </c>
      <c r="C1035" s="96" t="s">
        <v>2306</v>
      </c>
      <c r="D1035" s="104" t="s">
        <v>248</v>
      </c>
      <c r="E1035" s="117" t="s">
        <v>81</v>
      </c>
      <c r="F1035" s="96" t="s">
        <v>81</v>
      </c>
      <c r="G1035" s="114">
        <v>1980</v>
      </c>
      <c r="H1035" s="113">
        <v>0.75</v>
      </c>
      <c r="I1035" s="117" t="s">
        <v>244</v>
      </c>
      <c r="J1035" s="262"/>
      <c r="K1035" s="270"/>
      <c r="L1035" s="286"/>
      <c r="M1035" s="133" t="s">
        <v>95</v>
      </c>
      <c r="N1035" s="114">
        <v>1981</v>
      </c>
      <c r="O1035" s="114">
        <v>1981</v>
      </c>
      <c r="P1035" s="113">
        <v>0.75</v>
      </c>
      <c r="Q1035" s="117"/>
      <c r="R1035" s="96"/>
      <c r="S1035" s="97"/>
      <c r="T1035" s="103"/>
      <c r="U1035" s="136" t="e">
        <f ca="1">_xlfn._xlws.FILTER(_xlfn._xlws.FILTER(Table15[],(Table15[System-Owned Portion]&amp;Table15[Was Material Ever Previously Lead?]&amp;Table15[Customer-Owned Portion])=(D1035&amp;E1035&amp;M1035)),{0,0,0,1})</f>
        <v>#NAME?</v>
      </c>
    </row>
    <row r="1036" spans="1:21" x14ac:dyDescent="0.25">
      <c r="A1036" s="102" t="s">
        <v>2309</v>
      </c>
      <c r="B1036" s="96" t="s">
        <v>4730</v>
      </c>
      <c r="C1036" s="96" t="s">
        <v>2306</v>
      </c>
      <c r="D1036" s="104" t="s">
        <v>248</v>
      </c>
      <c r="E1036" s="117" t="s">
        <v>81</v>
      </c>
      <c r="F1036" s="96" t="s">
        <v>81</v>
      </c>
      <c r="G1036" s="114">
        <v>1980</v>
      </c>
      <c r="H1036" s="113">
        <v>0.75</v>
      </c>
      <c r="I1036" s="117" t="s">
        <v>244</v>
      </c>
      <c r="J1036" s="262"/>
      <c r="K1036" s="270"/>
      <c r="L1036" s="286"/>
      <c r="M1036" s="133" t="s">
        <v>95</v>
      </c>
      <c r="N1036" s="114">
        <v>1981</v>
      </c>
      <c r="O1036" s="114">
        <v>1981</v>
      </c>
      <c r="P1036" s="113">
        <v>0.75</v>
      </c>
      <c r="Q1036" s="117"/>
      <c r="R1036" s="96"/>
      <c r="S1036" s="97"/>
      <c r="T1036" s="103"/>
      <c r="U1036" s="136" t="e">
        <f ca="1">_xlfn._xlws.FILTER(_xlfn._xlws.FILTER(Table15[],(Table15[System-Owned Portion]&amp;Table15[Was Material Ever Previously Lead?]&amp;Table15[Customer-Owned Portion])=(D1036&amp;E1036&amp;M1036)),{0,0,0,1})</f>
        <v>#NAME?</v>
      </c>
    </row>
    <row r="1037" spans="1:21" x14ac:dyDescent="0.25">
      <c r="A1037" s="102" t="s">
        <v>2310</v>
      </c>
      <c r="B1037" s="96" t="s">
        <v>4735</v>
      </c>
      <c r="C1037" s="96" t="s">
        <v>2306</v>
      </c>
      <c r="D1037" s="104" t="s">
        <v>248</v>
      </c>
      <c r="E1037" s="117" t="s">
        <v>81</v>
      </c>
      <c r="F1037" s="96" t="s">
        <v>81</v>
      </c>
      <c r="G1037" s="114">
        <v>1980</v>
      </c>
      <c r="H1037" s="113">
        <v>0.75</v>
      </c>
      <c r="I1037" s="117" t="s">
        <v>244</v>
      </c>
      <c r="J1037" s="262"/>
      <c r="K1037" s="270"/>
      <c r="L1037" s="286"/>
      <c r="M1037" s="133" t="s">
        <v>95</v>
      </c>
      <c r="N1037" s="114">
        <v>1981</v>
      </c>
      <c r="O1037" s="114">
        <v>1981</v>
      </c>
      <c r="P1037" s="113">
        <v>0.75</v>
      </c>
      <c r="Q1037" s="117"/>
      <c r="R1037" s="96"/>
      <c r="S1037" s="97"/>
      <c r="T1037" s="103"/>
      <c r="U1037" s="136" t="e">
        <f ca="1">_xlfn._xlws.FILTER(_xlfn._xlws.FILTER(Table15[],(Table15[System-Owned Portion]&amp;Table15[Was Material Ever Previously Lead?]&amp;Table15[Customer-Owned Portion])=(D1037&amp;E1037&amp;M1037)),{0,0,0,1})</f>
        <v>#NAME?</v>
      </c>
    </row>
    <row r="1038" spans="1:21" x14ac:dyDescent="0.25">
      <c r="A1038" s="102" t="s">
        <v>2311</v>
      </c>
      <c r="B1038" s="96" t="s">
        <v>4736</v>
      </c>
      <c r="C1038" s="96" t="s">
        <v>2306</v>
      </c>
      <c r="D1038" s="104" t="s">
        <v>248</v>
      </c>
      <c r="E1038" s="117" t="s">
        <v>81</v>
      </c>
      <c r="F1038" s="96" t="s">
        <v>81</v>
      </c>
      <c r="G1038" s="114">
        <v>1980</v>
      </c>
      <c r="H1038" s="113">
        <v>0.75</v>
      </c>
      <c r="I1038" s="117" t="s">
        <v>244</v>
      </c>
      <c r="J1038" s="262"/>
      <c r="K1038" s="270"/>
      <c r="L1038" s="286"/>
      <c r="M1038" s="133" t="s">
        <v>95</v>
      </c>
      <c r="N1038" s="114">
        <v>1981</v>
      </c>
      <c r="O1038" s="114">
        <v>1981</v>
      </c>
      <c r="P1038" s="113">
        <v>0.75</v>
      </c>
      <c r="Q1038" s="117"/>
      <c r="R1038" s="96"/>
      <c r="S1038" s="97"/>
      <c r="T1038" s="103"/>
      <c r="U1038" s="136" t="e">
        <f ca="1">_xlfn._xlws.FILTER(_xlfn._xlws.FILTER(Table15[],(Table15[System-Owned Portion]&amp;Table15[Was Material Ever Previously Lead?]&amp;Table15[Customer-Owned Portion])=(D1038&amp;E1038&amp;M1038)),{0,0,0,1})</f>
        <v>#NAME?</v>
      </c>
    </row>
    <row r="1039" spans="1:21" x14ac:dyDescent="0.25">
      <c r="A1039" s="102" t="s">
        <v>2312</v>
      </c>
      <c r="B1039" s="96" t="s">
        <v>4737</v>
      </c>
      <c r="C1039" s="96" t="s">
        <v>2306</v>
      </c>
      <c r="D1039" s="104" t="s">
        <v>248</v>
      </c>
      <c r="E1039" s="117" t="s">
        <v>81</v>
      </c>
      <c r="F1039" s="96" t="s">
        <v>81</v>
      </c>
      <c r="G1039" s="114">
        <v>1980</v>
      </c>
      <c r="H1039" s="113">
        <v>0.75</v>
      </c>
      <c r="I1039" s="117" t="s">
        <v>244</v>
      </c>
      <c r="J1039" s="262"/>
      <c r="K1039" s="270"/>
      <c r="L1039" s="286"/>
      <c r="M1039" s="133" t="s">
        <v>95</v>
      </c>
      <c r="N1039" s="114">
        <v>1981</v>
      </c>
      <c r="O1039" s="114">
        <v>1981</v>
      </c>
      <c r="P1039" s="113">
        <v>0.75</v>
      </c>
      <c r="Q1039" s="117"/>
      <c r="R1039" s="96"/>
      <c r="S1039" s="97"/>
      <c r="T1039" s="103"/>
      <c r="U1039" s="136" t="e">
        <f ca="1">_xlfn._xlws.FILTER(_xlfn._xlws.FILTER(Table15[],(Table15[System-Owned Portion]&amp;Table15[Was Material Ever Previously Lead?]&amp;Table15[Customer-Owned Portion])=(D1039&amp;E1039&amp;M1039)),{0,0,0,1})</f>
        <v>#NAME?</v>
      </c>
    </row>
    <row r="1040" spans="1:21" x14ac:dyDescent="0.25">
      <c r="A1040" s="102" t="s">
        <v>2313</v>
      </c>
      <c r="B1040" s="96" t="s">
        <v>4734</v>
      </c>
      <c r="C1040" s="96" t="s">
        <v>2306</v>
      </c>
      <c r="D1040" s="104" t="s">
        <v>248</v>
      </c>
      <c r="E1040" s="117" t="s">
        <v>81</v>
      </c>
      <c r="F1040" s="96" t="s">
        <v>81</v>
      </c>
      <c r="G1040" s="114">
        <v>1980</v>
      </c>
      <c r="H1040" s="113">
        <v>0.75</v>
      </c>
      <c r="I1040" s="117" t="s">
        <v>244</v>
      </c>
      <c r="J1040" s="262"/>
      <c r="K1040" s="270"/>
      <c r="L1040" s="286"/>
      <c r="M1040" s="133" t="s">
        <v>95</v>
      </c>
      <c r="N1040" s="114">
        <v>1981</v>
      </c>
      <c r="O1040" s="114">
        <v>1981</v>
      </c>
      <c r="P1040" s="113">
        <v>0.75</v>
      </c>
      <c r="Q1040" s="117"/>
      <c r="R1040" s="96"/>
      <c r="S1040" s="97"/>
      <c r="T1040" s="103"/>
      <c r="U1040" s="136" t="e">
        <f ca="1">_xlfn._xlws.FILTER(_xlfn._xlws.FILTER(Table15[],(Table15[System-Owned Portion]&amp;Table15[Was Material Ever Previously Lead?]&amp;Table15[Customer-Owned Portion])=(D1040&amp;E1040&amp;M1040)),{0,0,0,1})</f>
        <v>#NAME?</v>
      </c>
    </row>
    <row r="1041" spans="1:21" x14ac:dyDescent="0.25">
      <c r="A1041" s="102" t="s">
        <v>2314</v>
      </c>
      <c r="B1041" s="96" t="s">
        <v>4738</v>
      </c>
      <c r="C1041" s="96" t="s">
        <v>2306</v>
      </c>
      <c r="D1041" s="104" t="s">
        <v>248</v>
      </c>
      <c r="E1041" s="117" t="s">
        <v>81</v>
      </c>
      <c r="F1041" s="96" t="s">
        <v>81</v>
      </c>
      <c r="G1041" s="114">
        <v>1980</v>
      </c>
      <c r="H1041" s="113">
        <v>0.75</v>
      </c>
      <c r="I1041" s="117" t="s">
        <v>244</v>
      </c>
      <c r="J1041" s="262"/>
      <c r="K1041" s="270"/>
      <c r="L1041" s="286"/>
      <c r="M1041" s="133" t="s">
        <v>95</v>
      </c>
      <c r="N1041" s="114">
        <v>1981</v>
      </c>
      <c r="O1041" s="114">
        <v>1981</v>
      </c>
      <c r="P1041" s="113">
        <v>0.75</v>
      </c>
      <c r="Q1041" s="117"/>
      <c r="R1041" s="96"/>
      <c r="S1041" s="97"/>
      <c r="T1041" s="103"/>
      <c r="U1041" s="136" t="e">
        <f ca="1">_xlfn._xlws.FILTER(_xlfn._xlws.FILTER(Table15[],(Table15[System-Owned Portion]&amp;Table15[Was Material Ever Previously Lead?]&amp;Table15[Customer-Owned Portion])=(D1041&amp;E1041&amp;M1041)),{0,0,0,1})</f>
        <v>#NAME?</v>
      </c>
    </row>
    <row r="1042" spans="1:21" x14ac:dyDescent="0.25">
      <c r="A1042" s="102" t="s">
        <v>2315</v>
      </c>
      <c r="B1042" s="96" t="s">
        <v>4739</v>
      </c>
      <c r="C1042" s="96" t="s">
        <v>2306</v>
      </c>
      <c r="D1042" s="104" t="s">
        <v>248</v>
      </c>
      <c r="E1042" s="117" t="s">
        <v>81</v>
      </c>
      <c r="F1042" s="96" t="s">
        <v>81</v>
      </c>
      <c r="G1042" s="114">
        <v>1980</v>
      </c>
      <c r="H1042" s="113">
        <v>0.75</v>
      </c>
      <c r="I1042" s="117" t="s">
        <v>244</v>
      </c>
      <c r="J1042" s="262"/>
      <c r="K1042" s="270"/>
      <c r="L1042" s="286"/>
      <c r="M1042" s="133" t="s">
        <v>95</v>
      </c>
      <c r="N1042" s="114">
        <v>1981</v>
      </c>
      <c r="O1042" s="114">
        <v>1981</v>
      </c>
      <c r="P1042" s="113">
        <v>0.75</v>
      </c>
      <c r="Q1042" s="117"/>
      <c r="R1042" s="96"/>
      <c r="S1042" s="97"/>
      <c r="T1042" s="103"/>
      <c r="U1042" s="136" t="e">
        <f ca="1">_xlfn._xlws.FILTER(_xlfn._xlws.FILTER(Table15[],(Table15[System-Owned Portion]&amp;Table15[Was Material Ever Previously Lead?]&amp;Table15[Customer-Owned Portion])=(D1042&amp;E1042&amp;M1042)),{0,0,0,1})</f>
        <v>#NAME?</v>
      </c>
    </row>
    <row r="1043" spans="1:21" x14ac:dyDescent="0.25">
      <c r="A1043" s="102" t="s">
        <v>2316</v>
      </c>
      <c r="B1043" s="96" t="s">
        <v>4740</v>
      </c>
      <c r="C1043" s="96" t="s">
        <v>2306</v>
      </c>
      <c r="D1043" s="104" t="s">
        <v>248</v>
      </c>
      <c r="E1043" s="117" t="s">
        <v>81</v>
      </c>
      <c r="F1043" s="96" t="s">
        <v>81</v>
      </c>
      <c r="G1043" s="114">
        <v>1980</v>
      </c>
      <c r="H1043" s="113">
        <v>0.75</v>
      </c>
      <c r="I1043" s="117" t="s">
        <v>244</v>
      </c>
      <c r="J1043" s="262"/>
      <c r="K1043" s="270"/>
      <c r="L1043" s="286"/>
      <c r="M1043" s="133" t="s">
        <v>95</v>
      </c>
      <c r="N1043" s="114">
        <v>1981</v>
      </c>
      <c r="O1043" s="114">
        <v>1981</v>
      </c>
      <c r="P1043" s="113">
        <v>0.75</v>
      </c>
      <c r="Q1043" s="117"/>
      <c r="R1043" s="96"/>
      <c r="S1043" s="97"/>
      <c r="T1043" s="103"/>
      <c r="U1043" s="136" t="e">
        <f ca="1">_xlfn._xlws.FILTER(_xlfn._xlws.FILTER(Table15[],(Table15[System-Owned Portion]&amp;Table15[Was Material Ever Previously Lead?]&amp;Table15[Customer-Owned Portion])=(D1043&amp;E1043&amp;M1043)),{0,0,0,1})</f>
        <v>#NAME?</v>
      </c>
    </row>
    <row r="1044" spans="1:21" x14ac:dyDescent="0.25">
      <c r="A1044" s="102" t="s">
        <v>2317</v>
      </c>
      <c r="B1044" s="96" t="s">
        <v>4741</v>
      </c>
      <c r="C1044" s="96" t="s">
        <v>2306</v>
      </c>
      <c r="D1044" s="104" t="s">
        <v>248</v>
      </c>
      <c r="E1044" s="117" t="s">
        <v>81</v>
      </c>
      <c r="F1044" s="96" t="s">
        <v>81</v>
      </c>
      <c r="G1044" s="114">
        <v>1980</v>
      </c>
      <c r="H1044" s="113">
        <v>0.75</v>
      </c>
      <c r="I1044" s="117" t="s">
        <v>244</v>
      </c>
      <c r="J1044" s="262"/>
      <c r="K1044" s="270"/>
      <c r="L1044" s="286"/>
      <c r="M1044" s="133" t="s">
        <v>95</v>
      </c>
      <c r="N1044" s="114">
        <v>1981</v>
      </c>
      <c r="O1044" s="114">
        <v>1981</v>
      </c>
      <c r="P1044" s="113">
        <v>0.75</v>
      </c>
      <c r="Q1044" s="117"/>
      <c r="R1044" s="96"/>
      <c r="S1044" s="97"/>
      <c r="T1044" s="103"/>
      <c r="U1044" s="136" t="e">
        <f ca="1">_xlfn._xlws.FILTER(_xlfn._xlws.FILTER(Table15[],(Table15[System-Owned Portion]&amp;Table15[Was Material Ever Previously Lead?]&amp;Table15[Customer-Owned Portion])=(D1044&amp;E1044&amp;M1044)),{0,0,0,1})</f>
        <v>#NAME?</v>
      </c>
    </row>
    <row r="1045" spans="1:21" x14ac:dyDescent="0.25">
      <c r="A1045" s="102" t="s">
        <v>2318</v>
      </c>
      <c r="B1045" s="96" t="s">
        <v>4742</v>
      </c>
      <c r="C1045" s="96" t="s">
        <v>2306</v>
      </c>
      <c r="D1045" s="104" t="s">
        <v>248</v>
      </c>
      <c r="E1045" s="117" t="s">
        <v>81</v>
      </c>
      <c r="F1045" s="96" t="s">
        <v>81</v>
      </c>
      <c r="G1045" s="114">
        <v>1980</v>
      </c>
      <c r="H1045" s="113">
        <v>0.75</v>
      </c>
      <c r="I1045" s="117" t="s">
        <v>244</v>
      </c>
      <c r="J1045" s="262"/>
      <c r="K1045" s="270"/>
      <c r="L1045" s="286"/>
      <c r="M1045" s="133" t="s">
        <v>95</v>
      </c>
      <c r="N1045" s="114">
        <v>1981</v>
      </c>
      <c r="O1045" s="114">
        <v>1981</v>
      </c>
      <c r="P1045" s="113">
        <v>0.75</v>
      </c>
      <c r="Q1045" s="117"/>
      <c r="R1045" s="96"/>
      <c r="S1045" s="97"/>
      <c r="T1045" s="103"/>
      <c r="U1045" s="136" t="e">
        <f ca="1">_xlfn._xlws.FILTER(_xlfn._xlws.FILTER(Table15[],(Table15[System-Owned Portion]&amp;Table15[Was Material Ever Previously Lead?]&amp;Table15[Customer-Owned Portion])=(D1045&amp;E1045&amp;M1045)),{0,0,0,1})</f>
        <v>#NAME?</v>
      </c>
    </row>
    <row r="1046" spans="1:21" x14ac:dyDescent="0.25">
      <c r="A1046" s="102" t="s">
        <v>2319</v>
      </c>
      <c r="B1046" s="96" t="s">
        <v>4743</v>
      </c>
      <c r="C1046" s="96" t="s">
        <v>2306</v>
      </c>
      <c r="D1046" s="104" t="s">
        <v>248</v>
      </c>
      <c r="E1046" s="117" t="s">
        <v>81</v>
      </c>
      <c r="F1046" s="96" t="s">
        <v>81</v>
      </c>
      <c r="G1046" s="114">
        <v>1980</v>
      </c>
      <c r="H1046" s="113">
        <v>0.75</v>
      </c>
      <c r="I1046" s="117" t="s">
        <v>244</v>
      </c>
      <c r="J1046" s="262"/>
      <c r="K1046" s="270"/>
      <c r="L1046" s="286"/>
      <c r="M1046" s="133" t="s">
        <v>95</v>
      </c>
      <c r="N1046" s="114">
        <v>1981</v>
      </c>
      <c r="O1046" s="114">
        <v>1981</v>
      </c>
      <c r="P1046" s="113">
        <v>0.75</v>
      </c>
      <c r="Q1046" s="117"/>
      <c r="R1046" s="96"/>
      <c r="S1046" s="97"/>
      <c r="T1046" s="103"/>
      <c r="U1046" s="136" t="e">
        <f ca="1">_xlfn._xlws.FILTER(_xlfn._xlws.FILTER(Table15[],(Table15[System-Owned Portion]&amp;Table15[Was Material Ever Previously Lead?]&amp;Table15[Customer-Owned Portion])=(D1046&amp;E1046&amp;M1046)),{0,0,0,1})</f>
        <v>#NAME?</v>
      </c>
    </row>
    <row r="1047" spans="1:21" x14ac:dyDescent="0.25">
      <c r="A1047" s="102" t="s">
        <v>2320</v>
      </c>
      <c r="B1047" s="96" t="s">
        <v>4744</v>
      </c>
      <c r="C1047" s="96" t="s">
        <v>2306</v>
      </c>
      <c r="D1047" s="104" t="s">
        <v>248</v>
      </c>
      <c r="E1047" s="117" t="s">
        <v>81</v>
      </c>
      <c r="F1047" s="96" t="s">
        <v>81</v>
      </c>
      <c r="G1047" s="114">
        <v>1980</v>
      </c>
      <c r="H1047" s="113">
        <v>0.75</v>
      </c>
      <c r="I1047" s="117" t="s">
        <v>244</v>
      </c>
      <c r="J1047" s="262"/>
      <c r="K1047" s="270"/>
      <c r="L1047" s="286"/>
      <c r="M1047" s="133" t="s">
        <v>95</v>
      </c>
      <c r="N1047" s="114">
        <v>1981</v>
      </c>
      <c r="O1047" s="114">
        <v>1981</v>
      </c>
      <c r="P1047" s="113">
        <v>0.75</v>
      </c>
      <c r="Q1047" s="117"/>
      <c r="R1047" s="96"/>
      <c r="S1047" s="97"/>
      <c r="T1047" s="103"/>
      <c r="U1047" s="136" t="e">
        <f ca="1">_xlfn._xlws.FILTER(_xlfn._xlws.FILTER(Table15[],(Table15[System-Owned Portion]&amp;Table15[Was Material Ever Previously Lead?]&amp;Table15[Customer-Owned Portion])=(D1047&amp;E1047&amp;M1047)),{0,0,0,1})</f>
        <v>#NAME?</v>
      </c>
    </row>
    <row r="1048" spans="1:21" x14ac:dyDescent="0.25">
      <c r="A1048" s="102" t="s">
        <v>2321</v>
      </c>
      <c r="B1048" s="96" t="s">
        <v>4745</v>
      </c>
      <c r="C1048" s="96" t="s">
        <v>2306</v>
      </c>
      <c r="D1048" s="104" t="s">
        <v>248</v>
      </c>
      <c r="E1048" s="117" t="s">
        <v>81</v>
      </c>
      <c r="F1048" s="96" t="s">
        <v>81</v>
      </c>
      <c r="G1048" s="114">
        <v>1980</v>
      </c>
      <c r="H1048" s="113">
        <v>0.75</v>
      </c>
      <c r="I1048" s="117" t="s">
        <v>244</v>
      </c>
      <c r="J1048" s="262"/>
      <c r="K1048" s="270"/>
      <c r="L1048" s="286"/>
      <c r="M1048" s="133" t="s">
        <v>95</v>
      </c>
      <c r="N1048" s="114">
        <v>1981</v>
      </c>
      <c r="O1048" s="114">
        <v>1981</v>
      </c>
      <c r="P1048" s="113">
        <v>0.75</v>
      </c>
      <c r="Q1048" s="117"/>
      <c r="R1048" s="96"/>
      <c r="S1048" s="97"/>
      <c r="T1048" s="103"/>
      <c r="U1048" s="136" t="e">
        <f ca="1">_xlfn._xlws.FILTER(_xlfn._xlws.FILTER(Table15[],(Table15[System-Owned Portion]&amp;Table15[Was Material Ever Previously Lead?]&amp;Table15[Customer-Owned Portion])=(D1048&amp;E1048&amp;M1048)),{0,0,0,1})</f>
        <v>#NAME?</v>
      </c>
    </row>
    <row r="1049" spans="1:21" ht="45" x14ac:dyDescent="0.25">
      <c r="A1049" s="102" t="s">
        <v>2322</v>
      </c>
      <c r="B1049" s="262" t="s">
        <v>4746</v>
      </c>
      <c r="C1049" s="96" t="s">
        <v>2072</v>
      </c>
      <c r="D1049" s="104" t="s">
        <v>248</v>
      </c>
      <c r="E1049" s="117" t="s">
        <v>81</v>
      </c>
      <c r="F1049" s="96" t="s">
        <v>81</v>
      </c>
      <c r="G1049" s="114">
        <v>1980</v>
      </c>
      <c r="H1049" s="113">
        <v>3</v>
      </c>
      <c r="I1049" s="117" t="s">
        <v>244</v>
      </c>
      <c r="J1049" s="262"/>
      <c r="K1049" s="270"/>
      <c r="L1049" s="286" t="s">
        <v>4907</v>
      </c>
      <c r="M1049" s="133" t="s">
        <v>247</v>
      </c>
      <c r="N1049" s="114">
        <v>1985</v>
      </c>
      <c r="O1049" s="114">
        <v>1985</v>
      </c>
      <c r="P1049" s="113">
        <v>3</v>
      </c>
      <c r="Q1049" s="117" t="s">
        <v>4725</v>
      </c>
      <c r="R1049" s="96"/>
      <c r="S1049" s="97"/>
      <c r="T1049" s="103"/>
      <c r="U1049" s="136" t="e">
        <f ca="1">_xlfn._xlws.FILTER(_xlfn._xlws.FILTER(Table15[],(Table15[System-Owned Portion]&amp;Table15[Was Material Ever Previously Lead?]&amp;Table15[Customer-Owned Portion])=(D1049&amp;E1049&amp;M1049)),{0,0,0,1})</f>
        <v>#NAME?</v>
      </c>
    </row>
    <row r="1050" spans="1:21" ht="45" x14ac:dyDescent="0.25">
      <c r="A1050" s="102" t="s">
        <v>2322</v>
      </c>
      <c r="B1050" s="262" t="s">
        <v>4746</v>
      </c>
      <c r="C1050" s="96" t="s">
        <v>2072</v>
      </c>
      <c r="D1050" s="104" t="s">
        <v>248</v>
      </c>
      <c r="E1050" s="117" t="s">
        <v>81</v>
      </c>
      <c r="F1050" s="96" t="s">
        <v>81</v>
      </c>
      <c r="G1050" s="114">
        <v>1980</v>
      </c>
      <c r="H1050" s="113">
        <v>3</v>
      </c>
      <c r="I1050" s="117" t="s">
        <v>244</v>
      </c>
      <c r="J1050" s="262"/>
      <c r="K1050" s="270"/>
      <c r="L1050" s="286" t="s">
        <v>4907</v>
      </c>
      <c r="M1050" s="133" t="s">
        <v>247</v>
      </c>
      <c r="N1050" s="114">
        <v>1985</v>
      </c>
      <c r="O1050" s="114">
        <v>1985</v>
      </c>
      <c r="P1050" s="113">
        <v>3</v>
      </c>
      <c r="Q1050" s="117" t="s">
        <v>4725</v>
      </c>
      <c r="R1050" s="96"/>
      <c r="S1050" s="97"/>
      <c r="T1050" s="103"/>
      <c r="U1050" s="136" t="e">
        <f ca="1">_xlfn._xlws.FILTER(_xlfn._xlws.FILTER(Table15[],(Table15[System-Owned Portion]&amp;Table15[Was Material Ever Previously Lead?]&amp;Table15[Customer-Owned Portion])=(D1050&amp;E1050&amp;M1050)),{0,0,0,1})</f>
        <v>#NAME?</v>
      </c>
    </row>
    <row r="1051" spans="1:21" ht="30" x14ac:dyDescent="0.25">
      <c r="A1051" s="102" t="s">
        <v>2323</v>
      </c>
      <c r="B1051" s="96" t="s">
        <v>2324</v>
      </c>
      <c r="C1051" s="96" t="s">
        <v>2275</v>
      </c>
      <c r="D1051" s="104" t="s">
        <v>247</v>
      </c>
      <c r="E1051" s="117" t="s">
        <v>81</v>
      </c>
      <c r="F1051" s="96" t="s">
        <v>81</v>
      </c>
      <c r="G1051" s="114">
        <v>1989</v>
      </c>
      <c r="H1051" s="113">
        <v>0.75</v>
      </c>
      <c r="I1051" s="117" t="s">
        <v>245</v>
      </c>
      <c r="J1051" s="262"/>
      <c r="K1051" s="270"/>
      <c r="L1051" s="286"/>
      <c r="M1051" s="133" t="s">
        <v>247</v>
      </c>
      <c r="N1051" s="114">
        <v>1990</v>
      </c>
      <c r="O1051" s="114">
        <v>1990</v>
      </c>
      <c r="P1051" s="113">
        <v>0.75</v>
      </c>
      <c r="Q1051" s="117" t="s">
        <v>245</v>
      </c>
      <c r="R1051" s="96"/>
      <c r="S1051" s="97"/>
      <c r="T1051" s="103"/>
      <c r="U1051" s="136" t="e">
        <f ca="1">_xlfn._xlws.FILTER(_xlfn._xlws.FILTER(Table15[],(Table15[System-Owned Portion]&amp;Table15[Was Material Ever Previously Lead?]&amp;Table15[Customer-Owned Portion])=(D1051&amp;E1051&amp;M1051)),{0,0,0,1})</f>
        <v>#NAME?</v>
      </c>
    </row>
    <row r="1052" spans="1:21" ht="30" x14ac:dyDescent="0.25">
      <c r="A1052" s="102" t="s">
        <v>2325</v>
      </c>
      <c r="B1052" s="96" t="s">
        <v>2326</v>
      </c>
      <c r="C1052" s="96" t="s">
        <v>2275</v>
      </c>
      <c r="D1052" s="104" t="s">
        <v>247</v>
      </c>
      <c r="E1052" s="117" t="s">
        <v>81</v>
      </c>
      <c r="F1052" s="96" t="s">
        <v>81</v>
      </c>
      <c r="G1052" s="114">
        <v>1989</v>
      </c>
      <c r="H1052" s="113">
        <v>0.75</v>
      </c>
      <c r="I1052" s="117" t="s">
        <v>245</v>
      </c>
      <c r="J1052" s="262"/>
      <c r="K1052" s="270"/>
      <c r="L1052" s="286"/>
      <c r="M1052" s="133" t="s">
        <v>247</v>
      </c>
      <c r="N1052" s="114">
        <v>1990</v>
      </c>
      <c r="O1052" s="114">
        <v>1990</v>
      </c>
      <c r="P1052" s="113">
        <v>0.75</v>
      </c>
      <c r="Q1052" s="117" t="s">
        <v>245</v>
      </c>
      <c r="R1052" s="96"/>
      <c r="S1052" s="97"/>
      <c r="T1052" s="103"/>
      <c r="U1052" s="136" t="e">
        <f ca="1">_xlfn._xlws.FILTER(_xlfn._xlws.FILTER(Table15[],(Table15[System-Owned Portion]&amp;Table15[Was Material Ever Previously Lead?]&amp;Table15[Customer-Owned Portion])=(D1052&amp;E1052&amp;M1052)),{0,0,0,1})</f>
        <v>#NAME?</v>
      </c>
    </row>
    <row r="1053" spans="1:21" ht="30" x14ac:dyDescent="0.25">
      <c r="A1053" s="102" t="s">
        <v>2327</v>
      </c>
      <c r="B1053" s="96" t="s">
        <v>2328</v>
      </c>
      <c r="C1053" s="96" t="s">
        <v>2275</v>
      </c>
      <c r="D1053" s="104" t="s">
        <v>247</v>
      </c>
      <c r="E1053" s="117" t="s">
        <v>81</v>
      </c>
      <c r="F1053" s="96" t="s">
        <v>81</v>
      </c>
      <c r="G1053" s="114">
        <v>1989</v>
      </c>
      <c r="H1053" s="113">
        <v>0.75</v>
      </c>
      <c r="I1053" s="117" t="s">
        <v>245</v>
      </c>
      <c r="J1053" s="262"/>
      <c r="K1053" s="270"/>
      <c r="L1053" s="286"/>
      <c r="M1053" s="133" t="s">
        <v>247</v>
      </c>
      <c r="N1053" s="114">
        <v>1991</v>
      </c>
      <c r="O1053" s="114">
        <v>1991</v>
      </c>
      <c r="P1053" s="113">
        <v>0.75</v>
      </c>
      <c r="Q1053" s="117" t="s">
        <v>245</v>
      </c>
      <c r="R1053" s="96"/>
      <c r="S1053" s="97"/>
      <c r="T1053" s="103"/>
      <c r="U1053" s="136" t="e">
        <f ca="1">_xlfn._xlws.FILTER(_xlfn._xlws.FILTER(Table15[],(Table15[System-Owned Portion]&amp;Table15[Was Material Ever Previously Lead?]&amp;Table15[Customer-Owned Portion])=(D1053&amp;E1053&amp;M1053)),{0,0,0,1})</f>
        <v>#NAME?</v>
      </c>
    </row>
    <row r="1054" spans="1:21" ht="30" x14ac:dyDescent="0.25">
      <c r="A1054" s="102" t="s">
        <v>2329</v>
      </c>
      <c r="B1054" s="96" t="s">
        <v>2330</v>
      </c>
      <c r="C1054" s="96" t="s">
        <v>2275</v>
      </c>
      <c r="D1054" s="104" t="s">
        <v>247</v>
      </c>
      <c r="E1054" s="117" t="s">
        <v>81</v>
      </c>
      <c r="F1054" s="96" t="s">
        <v>81</v>
      </c>
      <c r="G1054" s="114">
        <v>1989</v>
      </c>
      <c r="H1054" s="113">
        <v>0.75</v>
      </c>
      <c r="I1054" s="117" t="s">
        <v>245</v>
      </c>
      <c r="J1054" s="262"/>
      <c r="K1054" s="270"/>
      <c r="L1054" s="286"/>
      <c r="M1054" s="133" t="s">
        <v>247</v>
      </c>
      <c r="N1054" s="114">
        <v>1990</v>
      </c>
      <c r="O1054" s="114">
        <v>1990</v>
      </c>
      <c r="P1054" s="113">
        <v>0.75</v>
      </c>
      <c r="Q1054" s="117" t="s">
        <v>245</v>
      </c>
      <c r="R1054" s="96"/>
      <c r="S1054" s="97"/>
      <c r="T1054" s="103"/>
      <c r="U1054" s="136" t="e">
        <f ca="1">_xlfn._xlws.FILTER(_xlfn._xlws.FILTER(Table15[],(Table15[System-Owned Portion]&amp;Table15[Was Material Ever Previously Lead?]&amp;Table15[Customer-Owned Portion])=(D1054&amp;E1054&amp;M1054)),{0,0,0,1})</f>
        <v>#NAME?</v>
      </c>
    </row>
    <row r="1055" spans="1:21" ht="30" x14ac:dyDescent="0.25">
      <c r="A1055" s="102" t="s">
        <v>2331</v>
      </c>
      <c r="B1055" s="96" t="s">
        <v>2332</v>
      </c>
      <c r="C1055" s="96" t="s">
        <v>2275</v>
      </c>
      <c r="D1055" s="104" t="s">
        <v>247</v>
      </c>
      <c r="E1055" s="117" t="s">
        <v>81</v>
      </c>
      <c r="F1055" s="96" t="s">
        <v>81</v>
      </c>
      <c r="G1055" s="114">
        <v>1989</v>
      </c>
      <c r="H1055" s="113">
        <v>0.75</v>
      </c>
      <c r="I1055" s="117" t="s">
        <v>245</v>
      </c>
      <c r="J1055" s="262"/>
      <c r="K1055" s="270"/>
      <c r="L1055" s="286"/>
      <c r="M1055" s="133" t="s">
        <v>247</v>
      </c>
      <c r="N1055" s="114">
        <v>1993</v>
      </c>
      <c r="O1055" s="114">
        <v>1993</v>
      </c>
      <c r="P1055" s="113">
        <v>0.75</v>
      </c>
      <c r="Q1055" s="117" t="s">
        <v>245</v>
      </c>
      <c r="R1055" s="96"/>
      <c r="S1055" s="97"/>
      <c r="T1055" s="103"/>
      <c r="U1055" s="136" t="e">
        <f ca="1">_xlfn._xlws.FILTER(_xlfn._xlws.FILTER(Table15[],(Table15[System-Owned Portion]&amp;Table15[Was Material Ever Previously Lead?]&amp;Table15[Customer-Owned Portion])=(D1055&amp;E1055&amp;M1055)),{0,0,0,1})</f>
        <v>#NAME?</v>
      </c>
    </row>
    <row r="1056" spans="1:21" ht="30" x14ac:dyDescent="0.25">
      <c r="A1056" s="102" t="s">
        <v>2333</v>
      </c>
      <c r="B1056" s="96" t="s">
        <v>2334</v>
      </c>
      <c r="C1056" s="96" t="s">
        <v>2275</v>
      </c>
      <c r="D1056" s="104" t="s">
        <v>247</v>
      </c>
      <c r="E1056" s="117" t="s">
        <v>81</v>
      </c>
      <c r="F1056" s="96" t="s">
        <v>81</v>
      </c>
      <c r="G1056" s="114">
        <v>1989</v>
      </c>
      <c r="H1056" s="113">
        <v>0.75</v>
      </c>
      <c r="I1056" s="117" t="s">
        <v>245</v>
      </c>
      <c r="J1056" s="262"/>
      <c r="K1056" s="270"/>
      <c r="L1056" s="286"/>
      <c r="M1056" s="133" t="s">
        <v>247</v>
      </c>
      <c r="N1056" s="114">
        <v>1993</v>
      </c>
      <c r="O1056" s="114">
        <v>1993</v>
      </c>
      <c r="P1056" s="113">
        <v>0.75</v>
      </c>
      <c r="Q1056" s="117" t="s">
        <v>245</v>
      </c>
      <c r="R1056" s="96"/>
      <c r="S1056" s="97"/>
      <c r="T1056" s="103"/>
      <c r="U1056" s="136" t="e">
        <f ca="1">_xlfn._xlws.FILTER(_xlfn._xlws.FILTER(Table15[],(Table15[System-Owned Portion]&amp;Table15[Was Material Ever Previously Lead?]&amp;Table15[Customer-Owned Portion])=(D1056&amp;E1056&amp;M1056)),{0,0,0,1})</f>
        <v>#NAME?</v>
      </c>
    </row>
    <row r="1057" spans="1:21" ht="30" x14ac:dyDescent="0.25">
      <c r="A1057" s="102" t="s">
        <v>2335</v>
      </c>
      <c r="B1057" s="96" t="s">
        <v>4723</v>
      </c>
      <c r="C1057" s="96" t="s">
        <v>2336</v>
      </c>
      <c r="D1057" s="104" t="s">
        <v>247</v>
      </c>
      <c r="E1057" s="117" t="s">
        <v>81</v>
      </c>
      <c r="F1057" s="96" t="s">
        <v>81</v>
      </c>
      <c r="G1057" s="114">
        <v>2004</v>
      </c>
      <c r="H1057" s="113">
        <v>1</v>
      </c>
      <c r="I1057" s="117" t="s">
        <v>245</v>
      </c>
      <c r="J1057" s="262"/>
      <c r="K1057" s="270"/>
      <c r="L1057" s="286"/>
      <c r="M1057" s="133" t="s">
        <v>247</v>
      </c>
      <c r="N1057" s="114">
        <v>2005</v>
      </c>
      <c r="O1057" s="114">
        <v>2005</v>
      </c>
      <c r="P1057" s="113">
        <v>1</v>
      </c>
      <c r="Q1057" s="117" t="s">
        <v>245</v>
      </c>
      <c r="R1057" s="96"/>
      <c r="S1057" s="97"/>
      <c r="T1057" s="103"/>
      <c r="U1057" s="136" t="e">
        <f ca="1">_xlfn._xlws.FILTER(_xlfn._xlws.FILTER(Table15[],(Table15[System-Owned Portion]&amp;Table15[Was Material Ever Previously Lead?]&amp;Table15[Customer-Owned Portion])=(D1057&amp;E1057&amp;M1057)),{0,0,0,1})</f>
        <v>#NAME?</v>
      </c>
    </row>
    <row r="1058" spans="1:21" ht="30" x14ac:dyDescent="0.25">
      <c r="A1058" s="102" t="s">
        <v>2337</v>
      </c>
      <c r="B1058" s="96" t="s">
        <v>4724</v>
      </c>
      <c r="C1058" s="96" t="s">
        <v>2336</v>
      </c>
      <c r="D1058" s="104" t="s">
        <v>247</v>
      </c>
      <c r="E1058" s="117" t="s">
        <v>81</v>
      </c>
      <c r="F1058" s="96" t="s">
        <v>81</v>
      </c>
      <c r="G1058" s="114">
        <v>2004</v>
      </c>
      <c r="H1058" s="113">
        <v>1</v>
      </c>
      <c r="I1058" s="117" t="s">
        <v>245</v>
      </c>
      <c r="J1058" s="262"/>
      <c r="K1058" s="270"/>
      <c r="L1058" s="286"/>
      <c r="M1058" s="133" t="s">
        <v>247</v>
      </c>
      <c r="N1058" s="114">
        <v>2005</v>
      </c>
      <c r="O1058" s="114">
        <v>2005</v>
      </c>
      <c r="P1058" s="113">
        <v>1</v>
      </c>
      <c r="Q1058" s="117" t="s">
        <v>245</v>
      </c>
      <c r="R1058" s="96"/>
      <c r="S1058" s="97"/>
      <c r="T1058" s="103"/>
      <c r="U1058" s="136" t="e">
        <f ca="1">_xlfn._xlws.FILTER(_xlfn._xlws.FILTER(Table15[],(Table15[System-Owned Portion]&amp;Table15[Was Material Ever Previously Lead?]&amp;Table15[Customer-Owned Portion])=(D1058&amp;E1058&amp;M1058)),{0,0,0,1})</f>
        <v>#NAME?</v>
      </c>
    </row>
    <row r="1059" spans="1:21" ht="30" x14ac:dyDescent="0.25">
      <c r="A1059" s="102" t="s">
        <v>2338</v>
      </c>
      <c r="B1059" s="96" t="s">
        <v>4721</v>
      </c>
      <c r="C1059" s="96" t="s">
        <v>2336</v>
      </c>
      <c r="D1059" s="104" t="s">
        <v>247</v>
      </c>
      <c r="E1059" s="117" t="s">
        <v>81</v>
      </c>
      <c r="F1059" s="96" t="s">
        <v>81</v>
      </c>
      <c r="G1059" s="114">
        <v>2004</v>
      </c>
      <c r="H1059" s="113">
        <v>1</v>
      </c>
      <c r="I1059" s="117" t="s">
        <v>245</v>
      </c>
      <c r="J1059" s="262"/>
      <c r="K1059" s="270"/>
      <c r="L1059" s="286"/>
      <c r="M1059" s="133" t="s">
        <v>247</v>
      </c>
      <c r="N1059" s="114">
        <v>2005</v>
      </c>
      <c r="O1059" s="114">
        <v>2005</v>
      </c>
      <c r="P1059" s="113">
        <v>1</v>
      </c>
      <c r="Q1059" s="117" t="s">
        <v>245</v>
      </c>
      <c r="R1059" s="96"/>
      <c r="S1059" s="97"/>
      <c r="T1059" s="103"/>
      <c r="U1059" s="136" t="e">
        <f ca="1">_xlfn._xlws.FILTER(_xlfn._xlws.FILTER(Table15[],(Table15[System-Owned Portion]&amp;Table15[Was Material Ever Previously Lead?]&amp;Table15[Customer-Owned Portion])=(D1059&amp;E1059&amp;M1059)),{0,0,0,1})</f>
        <v>#NAME?</v>
      </c>
    </row>
    <row r="1060" spans="1:21" ht="30" x14ac:dyDescent="0.25">
      <c r="A1060" s="102" t="s">
        <v>2339</v>
      </c>
      <c r="B1060" s="96" t="s">
        <v>4722</v>
      </c>
      <c r="C1060" s="96" t="s">
        <v>2336</v>
      </c>
      <c r="D1060" s="104" t="s">
        <v>247</v>
      </c>
      <c r="E1060" s="117" t="s">
        <v>81</v>
      </c>
      <c r="F1060" s="96" t="s">
        <v>81</v>
      </c>
      <c r="G1060" s="114">
        <v>2004</v>
      </c>
      <c r="H1060" s="113">
        <v>1</v>
      </c>
      <c r="I1060" s="117" t="s">
        <v>245</v>
      </c>
      <c r="J1060" s="262"/>
      <c r="K1060" s="270"/>
      <c r="L1060" s="286"/>
      <c r="M1060" s="133" t="s">
        <v>247</v>
      </c>
      <c r="N1060" s="114">
        <v>2005</v>
      </c>
      <c r="O1060" s="114">
        <v>2005</v>
      </c>
      <c r="P1060" s="113">
        <v>1</v>
      </c>
      <c r="Q1060" s="117" t="s">
        <v>245</v>
      </c>
      <c r="R1060" s="96"/>
      <c r="S1060" s="97"/>
      <c r="T1060" s="103"/>
      <c r="U1060" s="136" t="e">
        <f ca="1">_xlfn._xlws.FILTER(_xlfn._xlws.FILTER(Table15[],(Table15[System-Owned Portion]&amp;Table15[Was Material Ever Previously Lead?]&amp;Table15[Customer-Owned Portion])=(D1060&amp;E1060&amp;M1060)),{0,0,0,1})</f>
        <v>#NAME?</v>
      </c>
    </row>
    <row r="1061" spans="1:21" ht="30" x14ac:dyDescent="0.25">
      <c r="A1061" s="102" t="s">
        <v>2340</v>
      </c>
      <c r="B1061" s="96" t="s">
        <v>4717</v>
      </c>
      <c r="C1061" s="96" t="s">
        <v>2336</v>
      </c>
      <c r="D1061" s="104" t="s">
        <v>247</v>
      </c>
      <c r="E1061" s="117" t="s">
        <v>81</v>
      </c>
      <c r="F1061" s="96" t="s">
        <v>81</v>
      </c>
      <c r="G1061" s="114">
        <v>2004</v>
      </c>
      <c r="H1061" s="113">
        <v>1</v>
      </c>
      <c r="I1061" s="117" t="s">
        <v>245</v>
      </c>
      <c r="J1061" s="262"/>
      <c r="K1061" s="270"/>
      <c r="L1061" s="286"/>
      <c r="M1061" s="133" t="s">
        <v>247</v>
      </c>
      <c r="N1061" s="114">
        <v>2005</v>
      </c>
      <c r="O1061" s="114">
        <v>2005</v>
      </c>
      <c r="P1061" s="113">
        <v>1</v>
      </c>
      <c r="Q1061" s="117" t="s">
        <v>245</v>
      </c>
      <c r="R1061" s="96"/>
      <c r="S1061" s="97"/>
      <c r="T1061" s="103"/>
      <c r="U1061" s="136" t="e">
        <f ca="1">_xlfn._xlws.FILTER(_xlfn._xlws.FILTER(Table15[],(Table15[System-Owned Portion]&amp;Table15[Was Material Ever Previously Lead?]&amp;Table15[Customer-Owned Portion])=(D1061&amp;E1061&amp;M1061)),{0,0,0,1})</f>
        <v>#NAME?</v>
      </c>
    </row>
    <row r="1062" spans="1:21" ht="30" x14ac:dyDescent="0.25">
      <c r="A1062" s="102" t="s">
        <v>2341</v>
      </c>
      <c r="B1062" s="96" t="s">
        <v>4718</v>
      </c>
      <c r="C1062" s="96" t="s">
        <v>2336</v>
      </c>
      <c r="D1062" s="104" t="s">
        <v>247</v>
      </c>
      <c r="E1062" s="117" t="s">
        <v>81</v>
      </c>
      <c r="F1062" s="96" t="s">
        <v>81</v>
      </c>
      <c r="G1062" s="114">
        <v>2004</v>
      </c>
      <c r="H1062" s="113">
        <v>1</v>
      </c>
      <c r="I1062" s="117" t="s">
        <v>245</v>
      </c>
      <c r="J1062" s="262"/>
      <c r="K1062" s="270"/>
      <c r="L1062" s="286"/>
      <c r="M1062" s="133" t="s">
        <v>247</v>
      </c>
      <c r="N1062" s="114">
        <v>2005</v>
      </c>
      <c r="O1062" s="114">
        <v>2005</v>
      </c>
      <c r="P1062" s="113">
        <v>1</v>
      </c>
      <c r="Q1062" s="117" t="s">
        <v>245</v>
      </c>
      <c r="R1062" s="96"/>
      <c r="S1062" s="97"/>
      <c r="T1062" s="103"/>
      <c r="U1062" s="136" t="e">
        <f ca="1">_xlfn._xlws.FILTER(_xlfn._xlws.FILTER(Table15[],(Table15[System-Owned Portion]&amp;Table15[Was Material Ever Previously Lead?]&amp;Table15[Customer-Owned Portion])=(D1062&amp;E1062&amp;M1062)),{0,0,0,1})</f>
        <v>#NAME?</v>
      </c>
    </row>
    <row r="1063" spans="1:21" ht="30" x14ac:dyDescent="0.25">
      <c r="A1063" s="102" t="s">
        <v>2342</v>
      </c>
      <c r="B1063" s="96" t="s">
        <v>4719</v>
      </c>
      <c r="C1063" s="96" t="s">
        <v>2336</v>
      </c>
      <c r="D1063" s="104" t="s">
        <v>247</v>
      </c>
      <c r="E1063" s="117" t="s">
        <v>81</v>
      </c>
      <c r="F1063" s="96" t="s">
        <v>81</v>
      </c>
      <c r="G1063" s="114">
        <v>2004</v>
      </c>
      <c r="H1063" s="113">
        <v>1</v>
      </c>
      <c r="I1063" s="117" t="s">
        <v>245</v>
      </c>
      <c r="J1063" s="262"/>
      <c r="K1063" s="270"/>
      <c r="L1063" s="286"/>
      <c r="M1063" s="133" t="s">
        <v>247</v>
      </c>
      <c r="N1063" s="114">
        <v>2005</v>
      </c>
      <c r="O1063" s="114">
        <v>2005</v>
      </c>
      <c r="P1063" s="113">
        <v>1</v>
      </c>
      <c r="Q1063" s="117" t="s">
        <v>245</v>
      </c>
      <c r="R1063" s="96"/>
      <c r="S1063" s="97"/>
      <c r="T1063" s="103"/>
      <c r="U1063" s="136" t="e">
        <f ca="1">_xlfn._xlws.FILTER(_xlfn._xlws.FILTER(Table15[],(Table15[System-Owned Portion]&amp;Table15[Was Material Ever Previously Lead?]&amp;Table15[Customer-Owned Portion])=(D1063&amp;E1063&amp;M1063)),{0,0,0,1})</f>
        <v>#NAME?</v>
      </c>
    </row>
    <row r="1064" spans="1:21" ht="30" x14ac:dyDescent="0.25">
      <c r="A1064" s="102" t="s">
        <v>2343</v>
      </c>
      <c r="B1064" s="96" t="s">
        <v>4720</v>
      </c>
      <c r="C1064" s="96" t="s">
        <v>2336</v>
      </c>
      <c r="D1064" s="104" t="s">
        <v>247</v>
      </c>
      <c r="E1064" s="117" t="s">
        <v>81</v>
      </c>
      <c r="F1064" s="96" t="s">
        <v>81</v>
      </c>
      <c r="G1064" s="114">
        <v>2004</v>
      </c>
      <c r="H1064" s="113">
        <v>1</v>
      </c>
      <c r="I1064" s="117" t="s">
        <v>245</v>
      </c>
      <c r="J1064" s="262"/>
      <c r="K1064" s="270"/>
      <c r="L1064" s="286"/>
      <c r="M1064" s="133" t="s">
        <v>247</v>
      </c>
      <c r="N1064" s="114">
        <v>2005</v>
      </c>
      <c r="O1064" s="114">
        <v>2005</v>
      </c>
      <c r="P1064" s="113">
        <v>1</v>
      </c>
      <c r="Q1064" s="117" t="s">
        <v>245</v>
      </c>
      <c r="R1064" s="96"/>
      <c r="S1064" s="97"/>
      <c r="T1064" s="103"/>
      <c r="U1064" s="136" t="e">
        <f ca="1">_xlfn._xlws.FILTER(_xlfn._xlws.FILTER(Table15[],(Table15[System-Owned Portion]&amp;Table15[Was Material Ever Previously Lead?]&amp;Table15[Customer-Owned Portion])=(D1064&amp;E1064&amp;M1064)),{0,0,0,1})</f>
        <v>#NAME?</v>
      </c>
    </row>
    <row r="1065" spans="1:21" ht="30" x14ac:dyDescent="0.25">
      <c r="A1065" s="102" t="s">
        <v>2344</v>
      </c>
      <c r="B1065" s="96" t="s">
        <v>4713</v>
      </c>
      <c r="C1065" s="96" t="s">
        <v>2336</v>
      </c>
      <c r="D1065" s="104" t="s">
        <v>247</v>
      </c>
      <c r="E1065" s="117" t="s">
        <v>81</v>
      </c>
      <c r="F1065" s="96" t="s">
        <v>81</v>
      </c>
      <c r="G1065" s="114">
        <v>2004</v>
      </c>
      <c r="H1065" s="113">
        <v>1</v>
      </c>
      <c r="I1065" s="117" t="s">
        <v>245</v>
      </c>
      <c r="J1065" s="262"/>
      <c r="K1065" s="270"/>
      <c r="L1065" s="286"/>
      <c r="M1065" s="133" t="s">
        <v>247</v>
      </c>
      <c r="N1065" s="114">
        <v>2005</v>
      </c>
      <c r="O1065" s="114">
        <v>2005</v>
      </c>
      <c r="P1065" s="113">
        <v>1</v>
      </c>
      <c r="Q1065" s="117" t="s">
        <v>245</v>
      </c>
      <c r="R1065" s="96"/>
      <c r="S1065" s="97"/>
      <c r="T1065" s="103"/>
      <c r="U1065" s="136" t="e">
        <f ca="1">_xlfn._xlws.FILTER(_xlfn._xlws.FILTER(Table15[],(Table15[System-Owned Portion]&amp;Table15[Was Material Ever Previously Lead?]&amp;Table15[Customer-Owned Portion])=(D1065&amp;E1065&amp;M1065)),{0,0,0,1})</f>
        <v>#NAME?</v>
      </c>
    </row>
    <row r="1066" spans="1:21" ht="30" x14ac:dyDescent="0.25">
      <c r="A1066" s="102" t="s">
        <v>2345</v>
      </c>
      <c r="B1066" s="96" t="s">
        <v>4714</v>
      </c>
      <c r="C1066" s="96" t="s">
        <v>2336</v>
      </c>
      <c r="D1066" s="104" t="s">
        <v>247</v>
      </c>
      <c r="E1066" s="117" t="s">
        <v>81</v>
      </c>
      <c r="F1066" s="96" t="s">
        <v>81</v>
      </c>
      <c r="G1066" s="114">
        <v>2004</v>
      </c>
      <c r="H1066" s="113">
        <v>1</v>
      </c>
      <c r="I1066" s="117" t="s">
        <v>245</v>
      </c>
      <c r="J1066" s="262"/>
      <c r="K1066" s="270"/>
      <c r="L1066" s="286"/>
      <c r="M1066" s="133" t="s">
        <v>247</v>
      </c>
      <c r="N1066" s="114">
        <v>2005</v>
      </c>
      <c r="O1066" s="114">
        <v>2005</v>
      </c>
      <c r="P1066" s="113">
        <v>1</v>
      </c>
      <c r="Q1066" s="117" t="s">
        <v>245</v>
      </c>
      <c r="R1066" s="96"/>
      <c r="S1066" s="97"/>
      <c r="T1066" s="103"/>
      <c r="U1066" s="136" t="e">
        <f ca="1">_xlfn._xlws.FILTER(_xlfn._xlws.FILTER(Table15[],(Table15[System-Owned Portion]&amp;Table15[Was Material Ever Previously Lead?]&amp;Table15[Customer-Owned Portion])=(D1066&amp;E1066&amp;M1066)),{0,0,0,1})</f>
        <v>#NAME?</v>
      </c>
    </row>
    <row r="1067" spans="1:21" ht="30" x14ac:dyDescent="0.25">
      <c r="A1067" s="102" t="s">
        <v>2346</v>
      </c>
      <c r="B1067" s="96" t="s">
        <v>4715</v>
      </c>
      <c r="C1067" s="96" t="s">
        <v>2336</v>
      </c>
      <c r="D1067" s="104" t="s">
        <v>247</v>
      </c>
      <c r="E1067" s="117" t="s">
        <v>81</v>
      </c>
      <c r="F1067" s="96" t="s">
        <v>81</v>
      </c>
      <c r="G1067" s="114">
        <v>2004</v>
      </c>
      <c r="H1067" s="113">
        <v>1</v>
      </c>
      <c r="I1067" s="117" t="s">
        <v>245</v>
      </c>
      <c r="J1067" s="262"/>
      <c r="K1067" s="270"/>
      <c r="L1067" s="286"/>
      <c r="M1067" s="133" t="s">
        <v>247</v>
      </c>
      <c r="N1067" s="114">
        <v>2005</v>
      </c>
      <c r="O1067" s="114">
        <v>2005</v>
      </c>
      <c r="P1067" s="113">
        <v>1</v>
      </c>
      <c r="Q1067" s="117" t="s">
        <v>245</v>
      </c>
      <c r="R1067" s="96"/>
      <c r="S1067" s="97"/>
      <c r="T1067" s="103"/>
      <c r="U1067" s="136" t="e">
        <f ca="1">_xlfn._xlws.FILTER(_xlfn._xlws.FILTER(Table15[],(Table15[System-Owned Portion]&amp;Table15[Was Material Ever Previously Lead?]&amp;Table15[Customer-Owned Portion])=(D1067&amp;E1067&amp;M1067)),{0,0,0,1})</f>
        <v>#NAME?</v>
      </c>
    </row>
    <row r="1068" spans="1:21" ht="30" x14ac:dyDescent="0.25">
      <c r="A1068" s="102" t="s">
        <v>2347</v>
      </c>
      <c r="B1068" s="96" t="s">
        <v>4716</v>
      </c>
      <c r="C1068" s="96" t="s">
        <v>2336</v>
      </c>
      <c r="D1068" s="104" t="s">
        <v>247</v>
      </c>
      <c r="E1068" s="117" t="s">
        <v>81</v>
      </c>
      <c r="F1068" s="96" t="s">
        <v>81</v>
      </c>
      <c r="G1068" s="114">
        <v>2004</v>
      </c>
      <c r="H1068" s="113">
        <v>1</v>
      </c>
      <c r="I1068" s="117" t="s">
        <v>245</v>
      </c>
      <c r="J1068" s="262"/>
      <c r="K1068" s="270"/>
      <c r="L1068" s="286"/>
      <c r="M1068" s="133" t="s">
        <v>247</v>
      </c>
      <c r="N1068" s="114">
        <v>2005</v>
      </c>
      <c r="O1068" s="114">
        <v>2005</v>
      </c>
      <c r="P1068" s="113">
        <v>1</v>
      </c>
      <c r="Q1068" s="117" t="s">
        <v>245</v>
      </c>
      <c r="R1068" s="96"/>
      <c r="S1068" s="97"/>
      <c r="T1068" s="103"/>
      <c r="U1068" s="136" t="e">
        <f ca="1">_xlfn._xlws.FILTER(_xlfn._xlws.FILTER(Table15[],(Table15[System-Owned Portion]&amp;Table15[Was Material Ever Previously Lead?]&amp;Table15[Customer-Owned Portion])=(D1068&amp;E1068&amp;M1068)),{0,0,0,1})</f>
        <v>#NAME?</v>
      </c>
    </row>
    <row r="1069" spans="1:21" ht="30" x14ac:dyDescent="0.25">
      <c r="A1069" s="102" t="s">
        <v>2348</v>
      </c>
      <c r="B1069" s="96" t="s">
        <v>2349</v>
      </c>
      <c r="C1069" s="96" t="s">
        <v>2072</v>
      </c>
      <c r="D1069" s="104" t="s">
        <v>247</v>
      </c>
      <c r="E1069" s="117" t="s">
        <v>81</v>
      </c>
      <c r="F1069" s="96" t="s">
        <v>81</v>
      </c>
      <c r="G1069" s="114">
        <v>1991</v>
      </c>
      <c r="H1069" s="113">
        <v>1.5</v>
      </c>
      <c r="I1069" s="117" t="s">
        <v>245</v>
      </c>
      <c r="J1069" s="262"/>
      <c r="K1069" s="270"/>
      <c r="L1069" s="286" t="s">
        <v>4870</v>
      </c>
      <c r="M1069" s="133" t="s">
        <v>247</v>
      </c>
      <c r="N1069" s="114">
        <v>1992</v>
      </c>
      <c r="O1069" s="114">
        <v>1992</v>
      </c>
      <c r="P1069" s="113">
        <v>1.5</v>
      </c>
      <c r="Q1069" s="117" t="s">
        <v>245</v>
      </c>
      <c r="R1069" s="96"/>
      <c r="S1069" s="97"/>
      <c r="T1069" s="103"/>
      <c r="U1069" s="136" t="e">
        <f ca="1">_xlfn._xlws.FILTER(_xlfn._xlws.FILTER(Table15[],(Table15[System-Owned Portion]&amp;Table15[Was Material Ever Previously Lead?]&amp;Table15[Customer-Owned Portion])=(D1069&amp;E1069&amp;M1069)),{0,0,0,1})</f>
        <v>#NAME?</v>
      </c>
    </row>
    <row r="1070" spans="1:21" ht="45" x14ac:dyDescent="0.25">
      <c r="A1070" s="102" t="s">
        <v>2350</v>
      </c>
      <c r="B1070" s="271" t="s">
        <v>2351</v>
      </c>
      <c r="C1070" s="96" t="s">
        <v>4883</v>
      </c>
      <c r="D1070" s="104" t="s">
        <v>247</v>
      </c>
      <c r="E1070" s="117" t="s">
        <v>81</v>
      </c>
      <c r="F1070" s="96" t="s">
        <v>81</v>
      </c>
      <c r="G1070" s="114">
        <v>1994</v>
      </c>
      <c r="H1070" s="113">
        <v>2</v>
      </c>
      <c r="I1070" s="117" t="s">
        <v>4700</v>
      </c>
      <c r="J1070" s="262"/>
      <c r="K1070" s="270"/>
      <c r="L1070" s="286" t="s">
        <v>4961</v>
      </c>
      <c r="M1070" s="133" t="s">
        <v>247</v>
      </c>
      <c r="N1070" s="114">
        <v>1975</v>
      </c>
      <c r="O1070" s="114">
        <v>1975</v>
      </c>
      <c r="P1070" s="113">
        <v>2</v>
      </c>
      <c r="Q1070" s="117" t="s">
        <v>244</v>
      </c>
      <c r="R1070" s="96"/>
      <c r="S1070" s="97"/>
      <c r="T1070" s="103" t="s">
        <v>4879</v>
      </c>
      <c r="U1070" s="136" t="e">
        <f ca="1">_xlfn._xlws.FILTER(_xlfn._xlws.FILTER(Table15[],(Table15[System-Owned Portion]&amp;Table15[Was Material Ever Previously Lead?]&amp;Table15[Customer-Owned Portion])=(D1070&amp;E1070&amp;M1070)),{0,0,0,1})</f>
        <v>#NAME?</v>
      </c>
    </row>
    <row r="1071" spans="1:21" ht="30" x14ac:dyDescent="0.25">
      <c r="A1071" s="102" t="s">
        <v>2350</v>
      </c>
      <c r="B1071" s="271" t="s">
        <v>2351</v>
      </c>
      <c r="C1071" s="96" t="s">
        <v>4883</v>
      </c>
      <c r="D1071" s="104" t="s">
        <v>247</v>
      </c>
      <c r="E1071" s="117" t="s">
        <v>81</v>
      </c>
      <c r="F1071" s="96" t="s">
        <v>81</v>
      </c>
      <c r="G1071" s="114">
        <v>1975</v>
      </c>
      <c r="H1071" s="113">
        <v>8</v>
      </c>
      <c r="I1071" s="117" t="s">
        <v>4727</v>
      </c>
      <c r="J1071" s="262"/>
      <c r="K1071" s="270"/>
      <c r="L1071" s="286" t="s">
        <v>4962</v>
      </c>
      <c r="M1071" s="133" t="s">
        <v>247</v>
      </c>
      <c r="N1071" s="114">
        <v>1975</v>
      </c>
      <c r="O1071" s="114">
        <v>1975</v>
      </c>
      <c r="P1071" s="113">
        <v>8</v>
      </c>
      <c r="Q1071" s="117" t="s">
        <v>4727</v>
      </c>
      <c r="R1071" s="96"/>
      <c r="S1071" s="97"/>
      <c r="T1071" s="103" t="s">
        <v>4964</v>
      </c>
      <c r="U1071" s="136" t="e">
        <f ca="1">_xlfn._xlws.FILTER(_xlfn._xlws.FILTER(Table15[],(Table15[System-Owned Portion]&amp;Table15[Was Material Ever Previously Lead?]&amp;Table15[Customer-Owned Portion])=(D1071&amp;E1071&amp;M1071)),{0,0,0,1})</f>
        <v>#NAME?</v>
      </c>
    </row>
    <row r="1072" spans="1:21" ht="30" x14ac:dyDescent="0.25">
      <c r="A1072" s="102" t="s">
        <v>2350</v>
      </c>
      <c r="B1072" s="271" t="s">
        <v>2351</v>
      </c>
      <c r="C1072" s="96" t="s">
        <v>4883</v>
      </c>
      <c r="D1072" s="104" t="s">
        <v>247</v>
      </c>
      <c r="E1072" s="117" t="s">
        <v>81</v>
      </c>
      <c r="F1072" s="96" t="s">
        <v>81</v>
      </c>
      <c r="G1072" s="114">
        <v>1975</v>
      </c>
      <c r="H1072" s="113">
        <v>1.5</v>
      </c>
      <c r="I1072" s="117" t="s">
        <v>4700</v>
      </c>
      <c r="J1072" s="262"/>
      <c r="K1072" s="270"/>
      <c r="L1072" s="286" t="s">
        <v>4963</v>
      </c>
      <c r="M1072" s="133" t="s">
        <v>247</v>
      </c>
      <c r="N1072" s="114">
        <v>1975</v>
      </c>
      <c r="O1072" s="114">
        <v>1975</v>
      </c>
      <c r="P1072" s="113">
        <v>1.5</v>
      </c>
      <c r="Q1072" s="117" t="s">
        <v>244</v>
      </c>
      <c r="R1072" s="96"/>
      <c r="S1072" s="97"/>
      <c r="T1072" s="103" t="s">
        <v>4903</v>
      </c>
      <c r="U1072" s="136" t="e">
        <f ca="1">_xlfn._xlws.FILTER(_xlfn._xlws.FILTER(Table15[],(Table15[System-Owned Portion]&amp;Table15[Was Material Ever Previously Lead?]&amp;Table15[Customer-Owned Portion])=(D1072&amp;E1072&amp;M1072)),{0,0,0,1})</f>
        <v>#NAME?</v>
      </c>
    </row>
    <row r="1073" spans="1:21" ht="30" x14ac:dyDescent="0.25">
      <c r="A1073" s="102" t="s">
        <v>2350</v>
      </c>
      <c r="B1073" s="271" t="s">
        <v>2351</v>
      </c>
      <c r="C1073" s="96" t="s">
        <v>4883</v>
      </c>
      <c r="D1073" s="104" t="s">
        <v>247</v>
      </c>
      <c r="E1073" s="117" t="s">
        <v>81</v>
      </c>
      <c r="F1073" s="96" t="s">
        <v>81</v>
      </c>
      <c r="G1073" s="114">
        <v>1975</v>
      </c>
      <c r="H1073" s="113">
        <v>1.5</v>
      </c>
      <c r="I1073" s="117" t="s">
        <v>4700</v>
      </c>
      <c r="J1073" s="262"/>
      <c r="K1073" s="270"/>
      <c r="L1073" s="286" t="s">
        <v>4965</v>
      </c>
      <c r="M1073" s="133" t="s">
        <v>247</v>
      </c>
      <c r="N1073" s="114">
        <v>1975</v>
      </c>
      <c r="O1073" s="114">
        <v>1975</v>
      </c>
      <c r="P1073" s="113">
        <v>1.5</v>
      </c>
      <c r="Q1073" s="117" t="s">
        <v>244</v>
      </c>
      <c r="R1073" s="96"/>
      <c r="S1073" s="97"/>
      <c r="T1073" s="103" t="s">
        <v>4903</v>
      </c>
      <c r="U1073" s="136" t="e">
        <f ca="1">_xlfn._xlws.FILTER(_xlfn._xlws.FILTER(Table15[],(Table15[System-Owned Portion]&amp;Table15[Was Material Ever Previously Lead?]&amp;Table15[Customer-Owned Portion])=(D1073&amp;E1073&amp;M1073)),{0,0,0,1})</f>
        <v>#NAME?</v>
      </c>
    </row>
    <row r="1074" spans="1:21" ht="30" x14ac:dyDescent="0.25">
      <c r="A1074" s="102" t="s">
        <v>2352</v>
      </c>
      <c r="B1074" s="96" t="s">
        <v>2353</v>
      </c>
      <c r="C1074" s="96" t="s">
        <v>2072</v>
      </c>
      <c r="D1074" s="104" t="s">
        <v>248</v>
      </c>
      <c r="E1074" s="117" t="s">
        <v>81</v>
      </c>
      <c r="F1074" s="96" t="s">
        <v>81</v>
      </c>
      <c r="G1074" s="114">
        <v>1980</v>
      </c>
      <c r="H1074" s="113">
        <v>1</v>
      </c>
      <c r="I1074" s="117" t="s">
        <v>244</v>
      </c>
      <c r="J1074" s="262"/>
      <c r="K1074" s="270"/>
      <c r="L1074" s="286"/>
      <c r="M1074" s="133" t="s">
        <v>247</v>
      </c>
      <c r="N1074" s="114">
        <v>1997</v>
      </c>
      <c r="O1074" s="114">
        <v>1997</v>
      </c>
      <c r="P1074" s="113">
        <v>1</v>
      </c>
      <c r="Q1074" s="117" t="s">
        <v>245</v>
      </c>
      <c r="R1074" s="96"/>
      <c r="S1074" s="97"/>
      <c r="T1074" s="103"/>
      <c r="U1074" s="136" t="e">
        <f ca="1">_xlfn._xlws.FILTER(_xlfn._xlws.FILTER(Table15[],(Table15[System-Owned Portion]&amp;Table15[Was Material Ever Previously Lead?]&amp;Table15[Customer-Owned Portion])=(D1074&amp;E1074&amp;M1074)),{0,0,0,1})</f>
        <v>#NAME?</v>
      </c>
    </row>
    <row r="1075" spans="1:21" x14ac:dyDescent="0.25">
      <c r="A1075" s="102" t="s">
        <v>2354</v>
      </c>
      <c r="B1075" s="96" t="s">
        <v>2355</v>
      </c>
      <c r="C1075" s="96" t="s">
        <v>2072</v>
      </c>
      <c r="D1075" s="104" t="s">
        <v>248</v>
      </c>
      <c r="E1075" s="117" t="s">
        <v>81</v>
      </c>
      <c r="F1075" s="96" t="s">
        <v>81</v>
      </c>
      <c r="G1075" s="114">
        <v>1980</v>
      </c>
      <c r="H1075" s="264">
        <v>0.75</v>
      </c>
      <c r="I1075" s="117" t="s">
        <v>244</v>
      </c>
      <c r="J1075" s="262"/>
      <c r="K1075" s="270"/>
      <c r="L1075" s="286"/>
      <c r="M1075" s="133" t="s">
        <v>95</v>
      </c>
      <c r="N1075" s="114">
        <v>1981</v>
      </c>
      <c r="O1075" s="114">
        <v>1981</v>
      </c>
      <c r="P1075" s="113">
        <v>0.75</v>
      </c>
      <c r="Q1075" s="117"/>
      <c r="R1075" s="96"/>
      <c r="S1075" s="97"/>
      <c r="T1075" s="103"/>
      <c r="U1075" s="136" t="e">
        <f ca="1">_xlfn._xlws.FILTER(_xlfn._xlws.FILTER(Table15[],(Table15[System-Owned Portion]&amp;Table15[Was Material Ever Previously Lead?]&amp;Table15[Customer-Owned Portion])=(D1075&amp;E1075&amp;M1075)),{0,0,0,1})</f>
        <v>#NAME?</v>
      </c>
    </row>
    <row r="1076" spans="1:21" x14ac:dyDescent="0.25">
      <c r="A1076" s="102" t="s">
        <v>2356</v>
      </c>
      <c r="B1076" s="96" t="s">
        <v>2357</v>
      </c>
      <c r="C1076" s="96" t="s">
        <v>2072</v>
      </c>
      <c r="D1076" s="104" t="s">
        <v>248</v>
      </c>
      <c r="E1076" s="117" t="s">
        <v>81</v>
      </c>
      <c r="F1076" s="96" t="s">
        <v>81</v>
      </c>
      <c r="G1076" s="114">
        <v>1980</v>
      </c>
      <c r="H1076" s="264">
        <v>0.75</v>
      </c>
      <c r="I1076" s="117" t="s">
        <v>244</v>
      </c>
      <c r="J1076" s="262"/>
      <c r="K1076" s="270"/>
      <c r="L1076" s="286"/>
      <c r="M1076" s="133" t="s">
        <v>95</v>
      </c>
      <c r="N1076" s="114">
        <v>1987</v>
      </c>
      <c r="O1076" s="114">
        <v>1987</v>
      </c>
      <c r="P1076" s="113">
        <v>0.75</v>
      </c>
      <c r="Q1076" s="117"/>
      <c r="R1076" s="96"/>
      <c r="S1076" s="97"/>
      <c r="T1076" s="103"/>
      <c r="U1076" s="136" t="e">
        <f ca="1">_xlfn._xlws.FILTER(_xlfn._xlws.FILTER(Table15[],(Table15[System-Owned Portion]&amp;Table15[Was Material Ever Previously Lead?]&amp;Table15[Customer-Owned Portion])=(D1076&amp;E1076&amp;M1076)),{0,0,0,1})</f>
        <v>#NAME?</v>
      </c>
    </row>
    <row r="1077" spans="1:21" x14ac:dyDescent="0.25">
      <c r="A1077" s="102" t="s">
        <v>2358</v>
      </c>
      <c r="B1077" s="96" t="s">
        <v>2359</v>
      </c>
      <c r="C1077" s="96" t="s">
        <v>2072</v>
      </c>
      <c r="D1077" s="104" t="s">
        <v>248</v>
      </c>
      <c r="E1077" s="117" t="s">
        <v>81</v>
      </c>
      <c r="F1077" s="96" t="s">
        <v>81</v>
      </c>
      <c r="G1077" s="114">
        <v>1980</v>
      </c>
      <c r="H1077" s="264">
        <v>0.75</v>
      </c>
      <c r="I1077" s="117" t="s">
        <v>244</v>
      </c>
      <c r="J1077" s="262"/>
      <c r="K1077" s="270"/>
      <c r="L1077" s="286"/>
      <c r="M1077" s="133" t="s">
        <v>95</v>
      </c>
      <c r="N1077" s="114">
        <v>1988</v>
      </c>
      <c r="O1077" s="114">
        <v>1988</v>
      </c>
      <c r="P1077" s="264">
        <v>0.75</v>
      </c>
      <c r="Q1077" s="117"/>
      <c r="R1077" s="96"/>
      <c r="S1077" s="97"/>
      <c r="T1077" s="103"/>
      <c r="U1077" s="136" t="e">
        <f ca="1">_xlfn._xlws.FILTER(_xlfn._xlws.FILTER(Table15[],(Table15[System-Owned Portion]&amp;Table15[Was Material Ever Previously Lead?]&amp;Table15[Customer-Owned Portion])=(D1077&amp;E1077&amp;M1077)),{0,0,0,1})</f>
        <v>#NAME?</v>
      </c>
    </row>
    <row r="1078" spans="1:21" ht="30" x14ac:dyDescent="0.25">
      <c r="A1078" s="102" t="s">
        <v>2360</v>
      </c>
      <c r="B1078" s="96" t="s">
        <v>2361</v>
      </c>
      <c r="C1078" s="96" t="s">
        <v>2275</v>
      </c>
      <c r="D1078" s="104" t="s">
        <v>247</v>
      </c>
      <c r="E1078" s="117" t="s">
        <v>81</v>
      </c>
      <c r="F1078" s="96" t="s">
        <v>81</v>
      </c>
      <c r="G1078" s="114">
        <v>1989</v>
      </c>
      <c r="H1078" s="264">
        <v>0.75</v>
      </c>
      <c r="I1078" s="117" t="s">
        <v>244</v>
      </c>
      <c r="J1078" s="262"/>
      <c r="K1078" s="270"/>
      <c r="L1078" s="286"/>
      <c r="M1078" s="133" t="s">
        <v>247</v>
      </c>
      <c r="N1078" s="114">
        <v>1990</v>
      </c>
      <c r="O1078" s="114">
        <v>1990</v>
      </c>
      <c r="P1078" s="113">
        <v>0.75</v>
      </c>
      <c r="Q1078" s="117" t="s">
        <v>245</v>
      </c>
      <c r="R1078" s="96"/>
      <c r="S1078" s="97"/>
      <c r="T1078" s="103"/>
      <c r="U1078" s="136" t="e">
        <f ca="1">_xlfn._xlws.FILTER(_xlfn._xlws.FILTER(Table15[],(Table15[System-Owned Portion]&amp;Table15[Was Material Ever Previously Lead?]&amp;Table15[Customer-Owned Portion])=(D1078&amp;E1078&amp;M1078)),{0,0,0,1})</f>
        <v>#NAME?</v>
      </c>
    </row>
    <row r="1079" spans="1:21" ht="30" x14ac:dyDescent="0.25">
      <c r="A1079" s="102" t="s">
        <v>2362</v>
      </c>
      <c r="B1079" s="96" t="s">
        <v>2363</v>
      </c>
      <c r="C1079" s="96" t="s">
        <v>2275</v>
      </c>
      <c r="D1079" s="104" t="s">
        <v>247</v>
      </c>
      <c r="E1079" s="117" t="s">
        <v>81</v>
      </c>
      <c r="F1079" s="96" t="s">
        <v>81</v>
      </c>
      <c r="G1079" s="114">
        <v>1989</v>
      </c>
      <c r="H1079" s="264">
        <v>0.75</v>
      </c>
      <c r="I1079" s="117" t="s">
        <v>244</v>
      </c>
      <c r="J1079" s="262"/>
      <c r="K1079" s="270"/>
      <c r="L1079" s="286"/>
      <c r="M1079" s="133" t="s">
        <v>247</v>
      </c>
      <c r="N1079" s="114">
        <v>1990</v>
      </c>
      <c r="O1079" s="114">
        <v>1990</v>
      </c>
      <c r="P1079" s="113">
        <v>0.75</v>
      </c>
      <c r="Q1079" s="117" t="s">
        <v>245</v>
      </c>
      <c r="R1079" s="96"/>
      <c r="S1079" s="97"/>
      <c r="T1079" s="103"/>
      <c r="U1079" s="136" t="e">
        <f ca="1">_xlfn._xlws.FILTER(_xlfn._xlws.FILTER(Table15[],(Table15[System-Owned Portion]&amp;Table15[Was Material Ever Previously Lead?]&amp;Table15[Customer-Owned Portion])=(D1079&amp;E1079&amp;M1079)),{0,0,0,1})</f>
        <v>#NAME?</v>
      </c>
    </row>
    <row r="1080" spans="1:21" ht="30" x14ac:dyDescent="0.25">
      <c r="A1080" s="102" t="s">
        <v>2364</v>
      </c>
      <c r="B1080" s="96" t="s">
        <v>2365</v>
      </c>
      <c r="C1080" s="96" t="s">
        <v>2275</v>
      </c>
      <c r="D1080" s="104" t="s">
        <v>247</v>
      </c>
      <c r="E1080" s="117" t="s">
        <v>81</v>
      </c>
      <c r="F1080" s="96" t="s">
        <v>81</v>
      </c>
      <c r="G1080" s="114">
        <v>1989</v>
      </c>
      <c r="H1080" s="264">
        <v>0.75</v>
      </c>
      <c r="I1080" s="117" t="s">
        <v>244</v>
      </c>
      <c r="J1080" s="262"/>
      <c r="K1080" s="270"/>
      <c r="L1080" s="286"/>
      <c r="M1080" s="133" t="s">
        <v>247</v>
      </c>
      <c r="N1080" s="114">
        <v>1990</v>
      </c>
      <c r="O1080" s="114">
        <v>1990</v>
      </c>
      <c r="P1080" s="113">
        <v>0.75</v>
      </c>
      <c r="Q1080" s="117" t="s">
        <v>245</v>
      </c>
      <c r="R1080" s="96"/>
      <c r="S1080" s="97"/>
      <c r="T1080" s="103"/>
      <c r="U1080" s="136" t="e">
        <f ca="1">_xlfn._xlws.FILTER(_xlfn._xlws.FILTER(Table15[],(Table15[System-Owned Portion]&amp;Table15[Was Material Ever Previously Lead?]&amp;Table15[Customer-Owned Portion])=(D1080&amp;E1080&amp;M1080)),{0,0,0,1})</f>
        <v>#NAME?</v>
      </c>
    </row>
    <row r="1081" spans="1:21" ht="30" x14ac:dyDescent="0.25">
      <c r="A1081" s="102" t="s">
        <v>2366</v>
      </c>
      <c r="B1081" s="96" t="s">
        <v>2367</v>
      </c>
      <c r="C1081" s="96" t="s">
        <v>2275</v>
      </c>
      <c r="D1081" s="104" t="s">
        <v>248</v>
      </c>
      <c r="E1081" s="117" t="s">
        <v>81</v>
      </c>
      <c r="F1081" s="96" t="s">
        <v>81</v>
      </c>
      <c r="G1081" s="114">
        <v>1980</v>
      </c>
      <c r="H1081" s="264">
        <v>0.75</v>
      </c>
      <c r="I1081" s="117" t="s">
        <v>244</v>
      </c>
      <c r="J1081" s="262"/>
      <c r="K1081" s="270"/>
      <c r="L1081" s="286"/>
      <c r="M1081" s="133" t="s">
        <v>247</v>
      </c>
      <c r="N1081" s="114">
        <v>1990</v>
      </c>
      <c r="O1081" s="114">
        <v>1990</v>
      </c>
      <c r="P1081" s="113">
        <v>0.75</v>
      </c>
      <c r="Q1081" s="117" t="s">
        <v>245</v>
      </c>
      <c r="R1081" s="96"/>
      <c r="S1081" s="97"/>
      <c r="T1081" s="103"/>
      <c r="U1081" s="136" t="e">
        <f ca="1">_xlfn._xlws.FILTER(_xlfn._xlws.FILTER(Table15[],(Table15[System-Owned Portion]&amp;Table15[Was Material Ever Previously Lead?]&amp;Table15[Customer-Owned Portion])=(D1081&amp;E1081&amp;M1081)),{0,0,0,1})</f>
        <v>#NAME?</v>
      </c>
    </row>
    <row r="1082" spans="1:21" ht="30" x14ac:dyDescent="0.25">
      <c r="A1082" s="102" t="s">
        <v>2368</v>
      </c>
      <c r="B1082" s="96" t="s">
        <v>2369</v>
      </c>
      <c r="C1082" s="96" t="s">
        <v>2275</v>
      </c>
      <c r="D1082" s="104" t="s">
        <v>248</v>
      </c>
      <c r="E1082" s="117" t="s">
        <v>81</v>
      </c>
      <c r="F1082" s="96" t="s">
        <v>81</v>
      </c>
      <c r="G1082" s="114">
        <v>1980</v>
      </c>
      <c r="H1082" s="264">
        <v>0.75</v>
      </c>
      <c r="I1082" s="117" t="s">
        <v>244</v>
      </c>
      <c r="J1082" s="262"/>
      <c r="K1082" s="270"/>
      <c r="L1082" s="286"/>
      <c r="M1082" s="133" t="s">
        <v>247</v>
      </c>
      <c r="N1082" s="114">
        <v>1990</v>
      </c>
      <c r="O1082" s="114">
        <v>1990</v>
      </c>
      <c r="P1082" s="113">
        <v>0.75</v>
      </c>
      <c r="Q1082" s="117" t="s">
        <v>245</v>
      </c>
      <c r="R1082" s="96"/>
      <c r="S1082" s="97"/>
      <c r="T1082" s="103"/>
      <c r="U1082" s="136" t="e">
        <f ca="1">_xlfn._xlws.FILTER(_xlfn._xlws.FILTER(Table15[],(Table15[System-Owned Portion]&amp;Table15[Was Material Ever Previously Lead?]&amp;Table15[Customer-Owned Portion])=(D1082&amp;E1082&amp;M1082)),{0,0,0,1})</f>
        <v>#NAME?</v>
      </c>
    </row>
    <row r="1083" spans="1:21" ht="30" x14ac:dyDescent="0.25">
      <c r="A1083" s="102" t="s">
        <v>2370</v>
      </c>
      <c r="B1083" s="96" t="s">
        <v>2371</v>
      </c>
      <c r="C1083" s="96" t="s">
        <v>2275</v>
      </c>
      <c r="D1083" s="104" t="s">
        <v>248</v>
      </c>
      <c r="E1083" s="117" t="s">
        <v>81</v>
      </c>
      <c r="F1083" s="96" t="s">
        <v>81</v>
      </c>
      <c r="G1083" s="114">
        <v>1980</v>
      </c>
      <c r="H1083" s="264">
        <v>0.75</v>
      </c>
      <c r="I1083" s="117" t="s">
        <v>244</v>
      </c>
      <c r="J1083" s="262"/>
      <c r="K1083" s="270"/>
      <c r="L1083" s="286"/>
      <c r="M1083" s="133" t="s">
        <v>247</v>
      </c>
      <c r="N1083" s="114">
        <v>1990</v>
      </c>
      <c r="O1083" s="114">
        <v>1990</v>
      </c>
      <c r="P1083" s="113">
        <v>0.75</v>
      </c>
      <c r="Q1083" s="117" t="s">
        <v>245</v>
      </c>
      <c r="R1083" s="96"/>
      <c r="S1083" s="97"/>
      <c r="T1083" s="103"/>
      <c r="U1083" s="136" t="e">
        <f ca="1">_xlfn._xlws.FILTER(_xlfn._xlws.FILTER(Table15[],(Table15[System-Owned Portion]&amp;Table15[Was Material Ever Previously Lead?]&amp;Table15[Customer-Owned Portion])=(D1083&amp;E1083&amp;M1083)),{0,0,0,1})</f>
        <v>#NAME?</v>
      </c>
    </row>
    <row r="1084" spans="1:21" ht="30" x14ac:dyDescent="0.25">
      <c r="A1084" s="102" t="s">
        <v>2372</v>
      </c>
      <c r="B1084" s="96" t="s">
        <v>2373</v>
      </c>
      <c r="C1084" s="96" t="s">
        <v>2275</v>
      </c>
      <c r="D1084" s="104" t="s">
        <v>248</v>
      </c>
      <c r="E1084" s="117" t="s">
        <v>81</v>
      </c>
      <c r="F1084" s="96" t="s">
        <v>81</v>
      </c>
      <c r="G1084" s="114">
        <v>1980</v>
      </c>
      <c r="H1084" s="264">
        <v>0.75</v>
      </c>
      <c r="I1084" s="117" t="s">
        <v>244</v>
      </c>
      <c r="J1084" s="262"/>
      <c r="K1084" s="270"/>
      <c r="L1084" s="286"/>
      <c r="M1084" s="133" t="s">
        <v>247</v>
      </c>
      <c r="N1084" s="114">
        <v>1990</v>
      </c>
      <c r="O1084" s="114">
        <v>1990</v>
      </c>
      <c r="P1084" s="113">
        <v>0.75</v>
      </c>
      <c r="Q1084" s="117" t="s">
        <v>245</v>
      </c>
      <c r="R1084" s="96"/>
      <c r="S1084" s="97"/>
      <c r="T1084" s="103"/>
      <c r="U1084" s="136" t="e">
        <f ca="1">_xlfn._xlws.FILTER(_xlfn._xlws.FILTER(Table15[],(Table15[System-Owned Portion]&amp;Table15[Was Material Ever Previously Lead?]&amp;Table15[Customer-Owned Portion])=(D1084&amp;E1084&amp;M1084)),{0,0,0,1})</f>
        <v>#NAME?</v>
      </c>
    </row>
    <row r="1085" spans="1:21" ht="30" x14ac:dyDescent="0.25">
      <c r="A1085" s="102" t="s">
        <v>2374</v>
      </c>
      <c r="B1085" s="96" t="s">
        <v>2375</v>
      </c>
      <c r="C1085" s="96" t="s">
        <v>2275</v>
      </c>
      <c r="D1085" s="104" t="s">
        <v>248</v>
      </c>
      <c r="E1085" s="117" t="s">
        <v>81</v>
      </c>
      <c r="F1085" s="96" t="s">
        <v>81</v>
      </c>
      <c r="G1085" s="114">
        <v>1980</v>
      </c>
      <c r="H1085" s="264">
        <v>0.75</v>
      </c>
      <c r="I1085" s="117" t="s">
        <v>244</v>
      </c>
      <c r="J1085" s="262"/>
      <c r="K1085" s="270"/>
      <c r="L1085" s="286"/>
      <c r="M1085" s="133" t="s">
        <v>247</v>
      </c>
      <c r="N1085" s="114">
        <v>1990</v>
      </c>
      <c r="O1085" s="114">
        <v>1990</v>
      </c>
      <c r="P1085" s="113">
        <v>0.75</v>
      </c>
      <c r="Q1085" s="117" t="s">
        <v>245</v>
      </c>
      <c r="R1085" s="96"/>
      <c r="S1085" s="97"/>
      <c r="T1085" s="103"/>
      <c r="U1085" s="136" t="e">
        <f ca="1">_xlfn._xlws.FILTER(_xlfn._xlws.FILTER(Table15[],(Table15[System-Owned Portion]&amp;Table15[Was Material Ever Previously Lead?]&amp;Table15[Customer-Owned Portion])=(D1085&amp;E1085&amp;M1085)),{0,0,0,1})</f>
        <v>#NAME?</v>
      </c>
    </row>
    <row r="1086" spans="1:21" ht="30" x14ac:dyDescent="0.25">
      <c r="A1086" s="102" t="s">
        <v>2376</v>
      </c>
      <c r="B1086" s="96" t="s">
        <v>2377</v>
      </c>
      <c r="C1086" s="96" t="s">
        <v>2275</v>
      </c>
      <c r="D1086" s="104" t="s">
        <v>248</v>
      </c>
      <c r="E1086" s="117" t="s">
        <v>81</v>
      </c>
      <c r="F1086" s="96" t="s">
        <v>81</v>
      </c>
      <c r="G1086" s="114">
        <v>1980</v>
      </c>
      <c r="H1086" s="264">
        <v>0.75</v>
      </c>
      <c r="I1086" s="117" t="s">
        <v>244</v>
      </c>
      <c r="J1086" s="262"/>
      <c r="K1086" s="270"/>
      <c r="L1086" s="286"/>
      <c r="M1086" s="133" t="s">
        <v>247</v>
      </c>
      <c r="N1086" s="114">
        <v>1990</v>
      </c>
      <c r="O1086" s="114">
        <v>1990</v>
      </c>
      <c r="P1086" s="113">
        <v>0.75</v>
      </c>
      <c r="Q1086" s="117" t="s">
        <v>245</v>
      </c>
      <c r="R1086" s="96"/>
      <c r="S1086" s="97"/>
      <c r="T1086" s="103"/>
      <c r="U1086" s="136" t="e">
        <f ca="1">_xlfn._xlws.FILTER(_xlfn._xlws.FILTER(Table15[],(Table15[System-Owned Portion]&amp;Table15[Was Material Ever Previously Lead?]&amp;Table15[Customer-Owned Portion])=(D1086&amp;E1086&amp;M1086)),{0,0,0,1})</f>
        <v>#NAME?</v>
      </c>
    </row>
    <row r="1087" spans="1:21" ht="30" x14ac:dyDescent="0.25">
      <c r="A1087" s="102" t="s">
        <v>2378</v>
      </c>
      <c r="B1087" s="96" t="s">
        <v>2379</v>
      </c>
      <c r="C1087" s="96" t="s">
        <v>2275</v>
      </c>
      <c r="D1087" s="104" t="s">
        <v>248</v>
      </c>
      <c r="E1087" s="117" t="s">
        <v>81</v>
      </c>
      <c r="F1087" s="96" t="s">
        <v>81</v>
      </c>
      <c r="G1087" s="114">
        <v>1980</v>
      </c>
      <c r="H1087" s="264">
        <v>0.75</v>
      </c>
      <c r="I1087" s="117" t="s">
        <v>244</v>
      </c>
      <c r="J1087" s="262"/>
      <c r="K1087" s="270"/>
      <c r="L1087" s="286"/>
      <c r="M1087" s="133" t="s">
        <v>247</v>
      </c>
      <c r="N1087" s="114">
        <v>1993</v>
      </c>
      <c r="O1087" s="114">
        <v>1993</v>
      </c>
      <c r="P1087" s="113">
        <v>0.75</v>
      </c>
      <c r="Q1087" s="117" t="s">
        <v>245</v>
      </c>
      <c r="R1087" s="96"/>
      <c r="S1087" s="97"/>
      <c r="T1087" s="103"/>
      <c r="U1087" s="136" t="e">
        <f ca="1">_xlfn._xlws.FILTER(_xlfn._xlws.FILTER(Table15[],(Table15[System-Owned Portion]&amp;Table15[Was Material Ever Previously Lead?]&amp;Table15[Customer-Owned Portion])=(D1087&amp;E1087&amp;M1087)),{0,0,0,1})</f>
        <v>#NAME?</v>
      </c>
    </row>
    <row r="1088" spans="1:21" ht="30" x14ac:dyDescent="0.25">
      <c r="A1088" s="102" t="s">
        <v>2380</v>
      </c>
      <c r="B1088" s="96" t="s">
        <v>2381</v>
      </c>
      <c r="C1088" s="96" t="s">
        <v>2275</v>
      </c>
      <c r="D1088" s="104" t="s">
        <v>248</v>
      </c>
      <c r="E1088" s="117" t="s">
        <v>81</v>
      </c>
      <c r="F1088" s="96" t="s">
        <v>81</v>
      </c>
      <c r="G1088" s="114">
        <v>1980</v>
      </c>
      <c r="H1088" s="264">
        <v>0.75</v>
      </c>
      <c r="I1088" s="117" t="s">
        <v>244</v>
      </c>
      <c r="J1088" s="262"/>
      <c r="K1088" s="270"/>
      <c r="L1088" s="286"/>
      <c r="M1088" s="133" t="s">
        <v>247</v>
      </c>
      <c r="N1088" s="114">
        <v>1990</v>
      </c>
      <c r="O1088" s="114">
        <v>1990</v>
      </c>
      <c r="P1088" s="113">
        <v>0.75</v>
      </c>
      <c r="Q1088" s="117" t="s">
        <v>245</v>
      </c>
      <c r="R1088" s="96"/>
      <c r="S1088" s="97"/>
      <c r="T1088" s="103"/>
      <c r="U1088" s="136" t="e">
        <f ca="1">_xlfn._xlws.FILTER(_xlfn._xlws.FILTER(Table15[],(Table15[System-Owned Portion]&amp;Table15[Was Material Ever Previously Lead?]&amp;Table15[Customer-Owned Portion])=(D1088&amp;E1088&amp;M1088)),{0,0,0,1})</f>
        <v>#NAME?</v>
      </c>
    </row>
    <row r="1089" spans="1:21" ht="30" x14ac:dyDescent="0.25">
      <c r="A1089" s="102" t="s">
        <v>2382</v>
      </c>
      <c r="B1089" s="96" t="s">
        <v>2383</v>
      </c>
      <c r="C1089" s="96" t="s">
        <v>2275</v>
      </c>
      <c r="D1089" s="104" t="s">
        <v>248</v>
      </c>
      <c r="E1089" s="117" t="s">
        <v>81</v>
      </c>
      <c r="F1089" s="96" t="s">
        <v>81</v>
      </c>
      <c r="G1089" s="114">
        <v>1980</v>
      </c>
      <c r="H1089" s="264">
        <v>0.75</v>
      </c>
      <c r="I1089" s="117" t="s">
        <v>244</v>
      </c>
      <c r="J1089" s="262"/>
      <c r="K1089" s="270"/>
      <c r="L1089" s="286"/>
      <c r="M1089" s="133" t="s">
        <v>247</v>
      </c>
      <c r="N1089" s="114">
        <v>1991</v>
      </c>
      <c r="O1089" s="114">
        <v>1991</v>
      </c>
      <c r="P1089" s="113">
        <v>0.75</v>
      </c>
      <c r="Q1089" s="117" t="s">
        <v>245</v>
      </c>
      <c r="R1089" s="96"/>
      <c r="S1089" s="97"/>
      <c r="T1089" s="103"/>
      <c r="U1089" s="136" t="e">
        <f ca="1">_xlfn._xlws.FILTER(_xlfn._xlws.FILTER(Table15[],(Table15[System-Owned Portion]&amp;Table15[Was Material Ever Previously Lead?]&amp;Table15[Customer-Owned Portion])=(D1089&amp;E1089&amp;M1089)),{0,0,0,1})</f>
        <v>#NAME?</v>
      </c>
    </row>
    <row r="1090" spans="1:21" ht="30" x14ac:dyDescent="0.25">
      <c r="A1090" s="102" t="s">
        <v>2384</v>
      </c>
      <c r="B1090" s="96" t="s">
        <v>2385</v>
      </c>
      <c r="C1090" s="96" t="s">
        <v>2275</v>
      </c>
      <c r="D1090" s="104" t="s">
        <v>248</v>
      </c>
      <c r="E1090" s="117" t="s">
        <v>81</v>
      </c>
      <c r="F1090" s="96" t="s">
        <v>81</v>
      </c>
      <c r="G1090" s="114">
        <v>1980</v>
      </c>
      <c r="H1090" s="264">
        <v>0.75</v>
      </c>
      <c r="I1090" s="117" t="s">
        <v>244</v>
      </c>
      <c r="J1090" s="262"/>
      <c r="K1090" s="270"/>
      <c r="L1090" s="286"/>
      <c r="M1090" s="133" t="s">
        <v>247</v>
      </c>
      <c r="N1090" s="114">
        <v>1992</v>
      </c>
      <c r="O1090" s="114">
        <v>1992</v>
      </c>
      <c r="P1090" s="113">
        <v>0.75</v>
      </c>
      <c r="Q1090" s="117" t="s">
        <v>245</v>
      </c>
      <c r="R1090" s="96"/>
      <c r="S1090" s="97"/>
      <c r="T1090" s="103"/>
      <c r="U1090" s="136" t="e">
        <f ca="1">_xlfn._xlws.FILTER(_xlfn._xlws.FILTER(Table15[],(Table15[System-Owned Portion]&amp;Table15[Was Material Ever Previously Lead?]&amp;Table15[Customer-Owned Portion])=(D1090&amp;E1090&amp;M1090)),{0,0,0,1})</f>
        <v>#NAME?</v>
      </c>
    </row>
    <row r="1091" spans="1:21" ht="30" x14ac:dyDescent="0.25">
      <c r="A1091" s="102" t="s">
        <v>2386</v>
      </c>
      <c r="B1091" s="262" t="s">
        <v>2387</v>
      </c>
      <c r="C1091" s="96" t="s">
        <v>2275</v>
      </c>
      <c r="D1091" s="104" t="s">
        <v>248</v>
      </c>
      <c r="E1091" s="117" t="s">
        <v>81</v>
      </c>
      <c r="F1091" s="96" t="s">
        <v>81</v>
      </c>
      <c r="G1091" s="114">
        <v>1980</v>
      </c>
      <c r="H1091" s="264">
        <v>0.75</v>
      </c>
      <c r="I1091" s="117" t="s">
        <v>244</v>
      </c>
      <c r="J1091" s="262"/>
      <c r="K1091" s="270"/>
      <c r="L1091" s="286"/>
      <c r="M1091" s="133" t="s">
        <v>247</v>
      </c>
      <c r="N1091" s="114">
        <v>1990</v>
      </c>
      <c r="O1091" s="114">
        <v>1990</v>
      </c>
      <c r="P1091" s="113">
        <v>0.75</v>
      </c>
      <c r="Q1091" s="117" t="s">
        <v>245</v>
      </c>
      <c r="R1091" s="96"/>
      <c r="S1091" s="97"/>
      <c r="T1091" s="103"/>
      <c r="U1091" s="136" t="e">
        <f ca="1">_xlfn._xlws.FILTER(_xlfn._xlws.FILTER(Table15[],(Table15[System-Owned Portion]&amp;Table15[Was Material Ever Previously Lead?]&amp;Table15[Customer-Owned Portion])=(D1091&amp;E1091&amp;M1091)),{0,0,0,1})</f>
        <v>#NAME?</v>
      </c>
    </row>
    <row r="1092" spans="1:21" ht="30" x14ac:dyDescent="0.25">
      <c r="A1092" s="102" t="s">
        <v>2388</v>
      </c>
      <c r="B1092" s="262" t="s">
        <v>2389</v>
      </c>
      <c r="C1092" s="96" t="s">
        <v>2275</v>
      </c>
      <c r="D1092" s="104" t="s">
        <v>247</v>
      </c>
      <c r="E1092" s="117" t="s">
        <v>81</v>
      </c>
      <c r="F1092" s="96" t="s">
        <v>81</v>
      </c>
      <c r="G1092" s="114">
        <v>1989</v>
      </c>
      <c r="H1092" s="264">
        <v>0.75</v>
      </c>
      <c r="I1092" s="117" t="s">
        <v>245</v>
      </c>
      <c r="J1092" s="262"/>
      <c r="K1092" s="270"/>
      <c r="L1092" s="286"/>
      <c r="M1092" s="133" t="s">
        <v>247</v>
      </c>
      <c r="N1092" s="114">
        <v>1991</v>
      </c>
      <c r="O1092" s="114">
        <v>1991</v>
      </c>
      <c r="P1092" s="113">
        <v>0.75</v>
      </c>
      <c r="Q1092" s="117" t="s">
        <v>245</v>
      </c>
      <c r="R1092" s="96"/>
      <c r="S1092" s="97"/>
      <c r="T1092" s="103"/>
      <c r="U1092" s="136" t="e">
        <f ca="1">_xlfn._xlws.FILTER(_xlfn._xlws.FILTER(Table15[],(Table15[System-Owned Portion]&amp;Table15[Was Material Ever Previously Lead?]&amp;Table15[Customer-Owned Portion])=(D1092&amp;E1092&amp;M1092)),{0,0,0,1})</f>
        <v>#NAME?</v>
      </c>
    </row>
    <row r="1093" spans="1:21" ht="30" x14ac:dyDescent="0.25">
      <c r="A1093" s="102" t="s">
        <v>2390</v>
      </c>
      <c r="B1093" s="262" t="s">
        <v>2391</v>
      </c>
      <c r="C1093" s="96" t="s">
        <v>2275</v>
      </c>
      <c r="D1093" s="104" t="s">
        <v>247</v>
      </c>
      <c r="E1093" s="117" t="s">
        <v>81</v>
      </c>
      <c r="F1093" s="96" t="s">
        <v>81</v>
      </c>
      <c r="G1093" s="114">
        <v>1989</v>
      </c>
      <c r="H1093" s="264">
        <v>0.75</v>
      </c>
      <c r="I1093" s="117" t="s">
        <v>245</v>
      </c>
      <c r="J1093" s="262"/>
      <c r="K1093" s="270"/>
      <c r="L1093" s="286"/>
      <c r="M1093" s="133" t="s">
        <v>247</v>
      </c>
      <c r="N1093" s="114">
        <v>1993</v>
      </c>
      <c r="O1093" s="114">
        <v>1993</v>
      </c>
      <c r="P1093" s="113">
        <v>0.75</v>
      </c>
      <c r="Q1093" s="117" t="s">
        <v>245</v>
      </c>
      <c r="R1093" s="96"/>
      <c r="S1093" s="97"/>
      <c r="T1093" s="103"/>
      <c r="U1093" s="136" t="e">
        <f ca="1">_xlfn._xlws.FILTER(_xlfn._xlws.FILTER(Table15[],(Table15[System-Owned Portion]&amp;Table15[Was Material Ever Previously Lead?]&amp;Table15[Customer-Owned Portion])=(D1093&amp;E1093&amp;M1093)),{0,0,0,1})</f>
        <v>#NAME?</v>
      </c>
    </row>
    <row r="1094" spans="1:21" ht="30" x14ac:dyDescent="0.25">
      <c r="A1094" s="102" t="s">
        <v>2392</v>
      </c>
      <c r="B1094" s="262" t="s">
        <v>2393</v>
      </c>
      <c r="C1094" s="96" t="s">
        <v>2275</v>
      </c>
      <c r="D1094" s="104" t="s">
        <v>247</v>
      </c>
      <c r="E1094" s="117" t="s">
        <v>81</v>
      </c>
      <c r="F1094" s="96" t="s">
        <v>81</v>
      </c>
      <c r="G1094" s="114">
        <v>1989</v>
      </c>
      <c r="H1094" s="264">
        <v>0.75</v>
      </c>
      <c r="I1094" s="117" t="s">
        <v>245</v>
      </c>
      <c r="J1094" s="262"/>
      <c r="K1094" s="270"/>
      <c r="L1094" s="286"/>
      <c r="M1094" s="133" t="s">
        <v>247</v>
      </c>
      <c r="N1094" s="114">
        <v>1990</v>
      </c>
      <c r="O1094" s="114">
        <v>1990</v>
      </c>
      <c r="P1094" s="113">
        <v>0.75</v>
      </c>
      <c r="Q1094" s="117" t="s">
        <v>245</v>
      </c>
      <c r="R1094" s="96"/>
      <c r="S1094" s="97"/>
      <c r="T1094" s="103"/>
      <c r="U1094" s="136" t="e">
        <f ca="1">_xlfn._xlws.FILTER(_xlfn._xlws.FILTER(Table15[],(Table15[System-Owned Portion]&amp;Table15[Was Material Ever Previously Lead?]&amp;Table15[Customer-Owned Portion])=(D1094&amp;E1094&amp;M1094)),{0,0,0,1})</f>
        <v>#NAME?</v>
      </c>
    </row>
    <row r="1095" spans="1:21" ht="30" x14ac:dyDescent="0.25">
      <c r="A1095" s="102" t="s">
        <v>2394</v>
      </c>
      <c r="B1095" s="262" t="s">
        <v>2395</v>
      </c>
      <c r="C1095" s="96" t="s">
        <v>2275</v>
      </c>
      <c r="D1095" s="104" t="s">
        <v>247</v>
      </c>
      <c r="E1095" s="117" t="s">
        <v>81</v>
      </c>
      <c r="F1095" s="96" t="s">
        <v>81</v>
      </c>
      <c r="G1095" s="114">
        <v>1989</v>
      </c>
      <c r="H1095" s="264">
        <v>0.75</v>
      </c>
      <c r="I1095" s="117" t="s">
        <v>245</v>
      </c>
      <c r="J1095" s="262"/>
      <c r="K1095" s="270"/>
      <c r="L1095" s="286"/>
      <c r="M1095" s="133" t="s">
        <v>247</v>
      </c>
      <c r="N1095" s="114">
        <v>1990</v>
      </c>
      <c r="O1095" s="114">
        <v>1990</v>
      </c>
      <c r="P1095" s="113">
        <v>0.75</v>
      </c>
      <c r="Q1095" s="117" t="s">
        <v>245</v>
      </c>
      <c r="R1095" s="96"/>
      <c r="S1095" s="97"/>
      <c r="T1095" s="103"/>
      <c r="U1095" s="136" t="e">
        <f ca="1">_xlfn._xlws.FILTER(_xlfn._xlws.FILTER(Table15[],(Table15[System-Owned Portion]&amp;Table15[Was Material Ever Previously Lead?]&amp;Table15[Customer-Owned Portion])=(D1095&amp;E1095&amp;M1095)),{0,0,0,1})</f>
        <v>#NAME?</v>
      </c>
    </row>
    <row r="1096" spans="1:21" ht="30" x14ac:dyDescent="0.25">
      <c r="A1096" s="102" t="s">
        <v>2396</v>
      </c>
      <c r="B1096" s="262" t="s">
        <v>2397</v>
      </c>
      <c r="C1096" s="96" t="s">
        <v>2275</v>
      </c>
      <c r="D1096" s="104" t="s">
        <v>247</v>
      </c>
      <c r="E1096" s="117" t="s">
        <v>81</v>
      </c>
      <c r="F1096" s="96" t="s">
        <v>81</v>
      </c>
      <c r="G1096" s="114">
        <v>1989</v>
      </c>
      <c r="H1096" s="264">
        <v>0.75</v>
      </c>
      <c r="I1096" s="117" t="s">
        <v>245</v>
      </c>
      <c r="J1096" s="262"/>
      <c r="K1096" s="270"/>
      <c r="L1096" s="286"/>
      <c r="M1096" s="133" t="s">
        <v>247</v>
      </c>
      <c r="N1096" s="114">
        <v>1990</v>
      </c>
      <c r="O1096" s="114">
        <v>1990</v>
      </c>
      <c r="P1096" s="113">
        <v>0.75</v>
      </c>
      <c r="Q1096" s="117" t="s">
        <v>245</v>
      </c>
      <c r="R1096" s="96"/>
      <c r="S1096" s="97"/>
      <c r="T1096" s="103"/>
      <c r="U1096" s="136" t="e">
        <f ca="1">_xlfn._xlws.FILTER(_xlfn._xlws.FILTER(Table15[],(Table15[System-Owned Portion]&amp;Table15[Was Material Ever Previously Lead?]&amp;Table15[Customer-Owned Portion])=(D1096&amp;E1096&amp;M1096)),{0,0,0,1})</f>
        <v>#NAME?</v>
      </c>
    </row>
    <row r="1097" spans="1:21" ht="30" x14ac:dyDescent="0.25">
      <c r="A1097" s="102" t="s">
        <v>2398</v>
      </c>
      <c r="B1097" s="262" t="s">
        <v>2399</v>
      </c>
      <c r="C1097" s="96" t="s">
        <v>2275</v>
      </c>
      <c r="D1097" s="104" t="s">
        <v>247</v>
      </c>
      <c r="E1097" s="117" t="s">
        <v>81</v>
      </c>
      <c r="F1097" s="96" t="s">
        <v>81</v>
      </c>
      <c r="G1097" s="114">
        <v>1989</v>
      </c>
      <c r="H1097" s="264">
        <v>0.75</v>
      </c>
      <c r="I1097" s="117" t="s">
        <v>245</v>
      </c>
      <c r="J1097" s="262"/>
      <c r="K1097" s="270"/>
      <c r="L1097" s="286"/>
      <c r="M1097" s="133" t="s">
        <v>247</v>
      </c>
      <c r="N1097" s="114">
        <v>1990</v>
      </c>
      <c r="O1097" s="114">
        <v>1990</v>
      </c>
      <c r="P1097" s="113">
        <v>0.75</v>
      </c>
      <c r="Q1097" s="117" t="s">
        <v>245</v>
      </c>
      <c r="R1097" s="96"/>
      <c r="S1097" s="97"/>
      <c r="T1097" s="103"/>
      <c r="U1097" s="136" t="e">
        <f ca="1">_xlfn._xlws.FILTER(_xlfn._xlws.FILTER(Table15[],(Table15[System-Owned Portion]&amp;Table15[Was Material Ever Previously Lead?]&amp;Table15[Customer-Owned Portion])=(D1097&amp;E1097&amp;M1097)),{0,0,0,1})</f>
        <v>#NAME?</v>
      </c>
    </row>
    <row r="1098" spans="1:21" ht="30" x14ac:dyDescent="0.25">
      <c r="A1098" s="102" t="s">
        <v>2400</v>
      </c>
      <c r="B1098" s="262" t="s">
        <v>2401</v>
      </c>
      <c r="C1098" s="96" t="s">
        <v>2275</v>
      </c>
      <c r="D1098" s="104" t="s">
        <v>247</v>
      </c>
      <c r="E1098" s="117" t="s">
        <v>81</v>
      </c>
      <c r="F1098" s="96" t="s">
        <v>81</v>
      </c>
      <c r="G1098" s="114">
        <v>1989</v>
      </c>
      <c r="H1098" s="264">
        <v>0.75</v>
      </c>
      <c r="I1098" s="117" t="s">
        <v>245</v>
      </c>
      <c r="J1098" s="262"/>
      <c r="K1098" s="270"/>
      <c r="L1098" s="286"/>
      <c r="M1098" s="133" t="s">
        <v>247</v>
      </c>
      <c r="N1098" s="114">
        <v>1990</v>
      </c>
      <c r="O1098" s="114">
        <v>1990</v>
      </c>
      <c r="P1098" s="113">
        <v>0.75</v>
      </c>
      <c r="Q1098" s="117" t="s">
        <v>245</v>
      </c>
      <c r="R1098" s="96"/>
      <c r="S1098" s="97"/>
      <c r="T1098" s="103"/>
      <c r="U1098" s="136" t="e">
        <f ca="1">_xlfn._xlws.FILTER(_xlfn._xlws.FILTER(Table15[],(Table15[System-Owned Portion]&amp;Table15[Was Material Ever Previously Lead?]&amp;Table15[Customer-Owned Portion])=(D1098&amp;E1098&amp;M1098)),{0,0,0,1})</f>
        <v>#NAME?</v>
      </c>
    </row>
    <row r="1099" spans="1:21" ht="30" x14ac:dyDescent="0.25">
      <c r="A1099" s="102" t="s">
        <v>2402</v>
      </c>
      <c r="B1099" s="262" t="s">
        <v>2403</v>
      </c>
      <c r="C1099" s="96" t="s">
        <v>2275</v>
      </c>
      <c r="D1099" s="104" t="s">
        <v>247</v>
      </c>
      <c r="E1099" s="117" t="s">
        <v>81</v>
      </c>
      <c r="F1099" s="96" t="s">
        <v>81</v>
      </c>
      <c r="G1099" s="114">
        <v>1989</v>
      </c>
      <c r="H1099" s="264">
        <v>0.75</v>
      </c>
      <c r="I1099" s="117" t="s">
        <v>245</v>
      </c>
      <c r="J1099" s="262"/>
      <c r="K1099" s="270"/>
      <c r="L1099" s="286"/>
      <c r="M1099" s="133" t="s">
        <v>247</v>
      </c>
      <c r="N1099" s="114">
        <v>1990</v>
      </c>
      <c r="O1099" s="114">
        <v>1990</v>
      </c>
      <c r="P1099" s="113">
        <v>0.75</v>
      </c>
      <c r="Q1099" s="117" t="s">
        <v>245</v>
      </c>
      <c r="R1099" s="96"/>
      <c r="S1099" s="97"/>
      <c r="T1099" s="103"/>
      <c r="U1099" s="136" t="e">
        <f ca="1">_xlfn._xlws.FILTER(_xlfn._xlws.FILTER(Table15[],(Table15[System-Owned Portion]&amp;Table15[Was Material Ever Previously Lead?]&amp;Table15[Customer-Owned Portion])=(D1099&amp;E1099&amp;M1099)),{0,0,0,1})</f>
        <v>#NAME?</v>
      </c>
    </row>
    <row r="1100" spans="1:21" ht="30" x14ac:dyDescent="0.25">
      <c r="A1100" s="102" t="s">
        <v>2404</v>
      </c>
      <c r="B1100" s="262" t="s">
        <v>2405</v>
      </c>
      <c r="C1100" s="96" t="s">
        <v>2275</v>
      </c>
      <c r="D1100" s="104" t="s">
        <v>247</v>
      </c>
      <c r="E1100" s="117" t="s">
        <v>81</v>
      </c>
      <c r="F1100" s="96" t="s">
        <v>81</v>
      </c>
      <c r="G1100" s="114">
        <v>1989</v>
      </c>
      <c r="H1100" s="264">
        <v>0.75</v>
      </c>
      <c r="I1100" s="117" t="s">
        <v>245</v>
      </c>
      <c r="J1100" s="262"/>
      <c r="K1100" s="270"/>
      <c r="L1100" s="286"/>
      <c r="M1100" s="133" t="s">
        <v>247</v>
      </c>
      <c r="N1100" s="114">
        <v>1992</v>
      </c>
      <c r="O1100" s="114">
        <v>1992</v>
      </c>
      <c r="P1100" s="113">
        <v>0.75</v>
      </c>
      <c r="Q1100" s="117" t="s">
        <v>245</v>
      </c>
      <c r="R1100" s="96"/>
      <c r="S1100" s="97"/>
      <c r="T1100" s="103"/>
      <c r="U1100" s="136" t="e">
        <f ca="1">_xlfn._xlws.FILTER(_xlfn._xlws.FILTER(Table15[],(Table15[System-Owned Portion]&amp;Table15[Was Material Ever Previously Lead?]&amp;Table15[Customer-Owned Portion])=(D1100&amp;E1100&amp;M1100)),{0,0,0,1})</f>
        <v>#NAME?</v>
      </c>
    </row>
    <row r="1101" spans="1:21" ht="30" x14ac:dyDescent="0.25">
      <c r="A1101" s="102" t="s">
        <v>2406</v>
      </c>
      <c r="B1101" s="262" t="s">
        <v>2407</v>
      </c>
      <c r="C1101" s="96" t="s">
        <v>2275</v>
      </c>
      <c r="D1101" s="104" t="s">
        <v>247</v>
      </c>
      <c r="E1101" s="117" t="s">
        <v>81</v>
      </c>
      <c r="F1101" s="96" t="s">
        <v>81</v>
      </c>
      <c r="G1101" s="114">
        <v>1989</v>
      </c>
      <c r="H1101" s="264">
        <v>0.75</v>
      </c>
      <c r="I1101" s="117" t="s">
        <v>245</v>
      </c>
      <c r="J1101" s="262"/>
      <c r="K1101" s="270"/>
      <c r="L1101" s="286"/>
      <c r="M1101" s="133" t="s">
        <v>247</v>
      </c>
      <c r="N1101" s="114">
        <v>1990</v>
      </c>
      <c r="O1101" s="114">
        <v>1990</v>
      </c>
      <c r="P1101" s="113">
        <v>0.75</v>
      </c>
      <c r="Q1101" s="117" t="s">
        <v>245</v>
      </c>
      <c r="R1101" s="96"/>
      <c r="S1101" s="97"/>
      <c r="T1101" s="103"/>
      <c r="U1101" s="136" t="e">
        <f ca="1">_xlfn._xlws.FILTER(_xlfn._xlws.FILTER(Table15[],(Table15[System-Owned Portion]&amp;Table15[Was Material Ever Previously Lead?]&amp;Table15[Customer-Owned Portion])=(D1101&amp;E1101&amp;M1101)),{0,0,0,1})</f>
        <v>#NAME?</v>
      </c>
    </row>
    <row r="1102" spans="1:21" ht="30" x14ac:dyDescent="0.25">
      <c r="A1102" s="102" t="s">
        <v>2408</v>
      </c>
      <c r="B1102" s="262" t="s">
        <v>2409</v>
      </c>
      <c r="C1102" s="96" t="s">
        <v>2275</v>
      </c>
      <c r="D1102" s="104" t="s">
        <v>247</v>
      </c>
      <c r="E1102" s="117" t="s">
        <v>81</v>
      </c>
      <c r="F1102" s="96" t="s">
        <v>81</v>
      </c>
      <c r="G1102" s="114">
        <v>1989</v>
      </c>
      <c r="H1102" s="264">
        <v>0.75</v>
      </c>
      <c r="I1102" s="117" t="s">
        <v>245</v>
      </c>
      <c r="J1102" s="262"/>
      <c r="K1102" s="270"/>
      <c r="L1102" s="286"/>
      <c r="M1102" s="133" t="s">
        <v>247</v>
      </c>
      <c r="N1102" s="114">
        <v>1991</v>
      </c>
      <c r="O1102" s="114">
        <v>1991</v>
      </c>
      <c r="P1102" s="113">
        <v>0.75</v>
      </c>
      <c r="Q1102" s="117" t="s">
        <v>245</v>
      </c>
      <c r="R1102" s="96"/>
      <c r="S1102" s="97"/>
      <c r="T1102" s="103"/>
      <c r="U1102" s="136" t="e">
        <f ca="1">_xlfn._xlws.FILTER(_xlfn._xlws.FILTER(Table15[],(Table15[System-Owned Portion]&amp;Table15[Was Material Ever Previously Lead?]&amp;Table15[Customer-Owned Portion])=(D1102&amp;E1102&amp;M1102)),{0,0,0,1})</f>
        <v>#NAME?</v>
      </c>
    </row>
    <row r="1103" spans="1:21" ht="30" x14ac:dyDescent="0.25">
      <c r="A1103" s="102" t="s">
        <v>2410</v>
      </c>
      <c r="B1103" s="262" t="s">
        <v>2411</v>
      </c>
      <c r="C1103" s="96" t="s">
        <v>2275</v>
      </c>
      <c r="D1103" s="104" t="s">
        <v>247</v>
      </c>
      <c r="E1103" s="117" t="s">
        <v>81</v>
      </c>
      <c r="F1103" s="96" t="s">
        <v>81</v>
      </c>
      <c r="G1103" s="114">
        <v>1989</v>
      </c>
      <c r="H1103" s="264">
        <v>0.75</v>
      </c>
      <c r="I1103" s="117" t="s">
        <v>245</v>
      </c>
      <c r="J1103" s="262"/>
      <c r="K1103" s="270"/>
      <c r="L1103" s="286"/>
      <c r="M1103" s="133" t="s">
        <v>247</v>
      </c>
      <c r="N1103" s="114">
        <v>1991</v>
      </c>
      <c r="O1103" s="114">
        <v>1991</v>
      </c>
      <c r="P1103" s="113">
        <v>0.75</v>
      </c>
      <c r="Q1103" s="117" t="s">
        <v>245</v>
      </c>
      <c r="R1103" s="96"/>
      <c r="S1103" s="97"/>
      <c r="T1103" s="103"/>
      <c r="U1103" s="136" t="e">
        <f ca="1">_xlfn._xlws.FILTER(_xlfn._xlws.FILTER(Table15[],(Table15[System-Owned Portion]&amp;Table15[Was Material Ever Previously Lead?]&amp;Table15[Customer-Owned Portion])=(D1103&amp;E1103&amp;M1103)),{0,0,0,1})</f>
        <v>#NAME?</v>
      </c>
    </row>
    <row r="1104" spans="1:21" ht="30" x14ac:dyDescent="0.25">
      <c r="A1104" s="102" t="s">
        <v>2412</v>
      </c>
      <c r="B1104" s="262" t="s">
        <v>2413</v>
      </c>
      <c r="C1104" s="96" t="s">
        <v>2275</v>
      </c>
      <c r="D1104" s="104" t="s">
        <v>247</v>
      </c>
      <c r="E1104" s="117" t="s">
        <v>81</v>
      </c>
      <c r="F1104" s="96" t="s">
        <v>81</v>
      </c>
      <c r="G1104" s="114">
        <v>1992</v>
      </c>
      <c r="H1104" s="113">
        <v>1</v>
      </c>
      <c r="I1104" s="117" t="s">
        <v>245</v>
      </c>
      <c r="J1104" s="262"/>
      <c r="K1104" s="270"/>
      <c r="L1104" s="286"/>
      <c r="M1104" s="133" t="s">
        <v>247</v>
      </c>
      <c r="N1104" s="114">
        <v>1990</v>
      </c>
      <c r="O1104" s="114">
        <v>1990</v>
      </c>
      <c r="P1104" s="113">
        <v>0.75</v>
      </c>
      <c r="Q1104" s="117" t="s">
        <v>245</v>
      </c>
      <c r="R1104" s="96"/>
      <c r="S1104" s="97"/>
      <c r="T1104" s="103"/>
      <c r="U1104" s="136" t="e">
        <f ca="1">_xlfn._xlws.FILTER(_xlfn._xlws.FILTER(Table15[],(Table15[System-Owned Portion]&amp;Table15[Was Material Ever Previously Lead?]&amp;Table15[Customer-Owned Portion])=(D1104&amp;E1104&amp;M1104)),{0,0,0,1})</f>
        <v>#NAME?</v>
      </c>
    </row>
    <row r="1105" spans="1:21" ht="30" x14ac:dyDescent="0.25">
      <c r="A1105" s="102" t="s">
        <v>2414</v>
      </c>
      <c r="B1105" s="262" t="s">
        <v>2415</v>
      </c>
      <c r="C1105" s="96" t="s">
        <v>2275</v>
      </c>
      <c r="D1105" s="104" t="s">
        <v>247</v>
      </c>
      <c r="E1105" s="117" t="s">
        <v>81</v>
      </c>
      <c r="F1105" s="96" t="s">
        <v>81</v>
      </c>
      <c r="G1105" s="114">
        <v>1992</v>
      </c>
      <c r="H1105" s="113">
        <v>1</v>
      </c>
      <c r="I1105" s="117" t="s">
        <v>245</v>
      </c>
      <c r="J1105" s="262"/>
      <c r="K1105" s="270"/>
      <c r="L1105" s="286"/>
      <c r="M1105" s="133" t="s">
        <v>247</v>
      </c>
      <c r="N1105" s="114">
        <v>1990</v>
      </c>
      <c r="O1105" s="114">
        <v>1990</v>
      </c>
      <c r="P1105" s="113">
        <v>0.75</v>
      </c>
      <c r="Q1105" s="117" t="s">
        <v>245</v>
      </c>
      <c r="R1105" s="96"/>
      <c r="S1105" s="97"/>
      <c r="T1105" s="103"/>
      <c r="U1105" s="136" t="e">
        <f ca="1">_xlfn._xlws.FILTER(_xlfn._xlws.FILTER(Table15[],(Table15[System-Owned Portion]&amp;Table15[Was Material Ever Previously Lead?]&amp;Table15[Customer-Owned Portion])=(D1105&amp;E1105&amp;M1105)),{0,0,0,1})</f>
        <v>#NAME?</v>
      </c>
    </row>
    <row r="1106" spans="1:21" ht="30" x14ac:dyDescent="0.25">
      <c r="A1106" s="102" t="s">
        <v>2416</v>
      </c>
      <c r="B1106" s="262" t="s">
        <v>2417</v>
      </c>
      <c r="C1106" s="96" t="s">
        <v>2275</v>
      </c>
      <c r="D1106" s="104" t="s">
        <v>247</v>
      </c>
      <c r="E1106" s="117" t="s">
        <v>81</v>
      </c>
      <c r="F1106" s="96" t="s">
        <v>81</v>
      </c>
      <c r="G1106" s="114">
        <v>1992</v>
      </c>
      <c r="H1106" s="113">
        <v>1</v>
      </c>
      <c r="I1106" s="117" t="s">
        <v>245</v>
      </c>
      <c r="J1106" s="262"/>
      <c r="K1106" s="270"/>
      <c r="L1106" s="286"/>
      <c r="M1106" s="133" t="s">
        <v>247</v>
      </c>
      <c r="N1106" s="114">
        <v>1993</v>
      </c>
      <c r="O1106" s="114">
        <v>1993</v>
      </c>
      <c r="P1106" s="113">
        <v>0.75</v>
      </c>
      <c r="Q1106" s="117" t="s">
        <v>245</v>
      </c>
      <c r="R1106" s="96"/>
      <c r="S1106" s="97"/>
      <c r="T1106" s="103"/>
      <c r="U1106" s="136" t="e">
        <f ca="1">_xlfn._xlws.FILTER(_xlfn._xlws.FILTER(Table15[],(Table15[System-Owned Portion]&amp;Table15[Was Material Ever Previously Lead?]&amp;Table15[Customer-Owned Portion])=(D1106&amp;E1106&amp;M1106)),{0,0,0,1})</f>
        <v>#NAME?</v>
      </c>
    </row>
    <row r="1107" spans="1:21" ht="30" x14ac:dyDescent="0.25">
      <c r="A1107" s="102" t="s">
        <v>2418</v>
      </c>
      <c r="B1107" s="96" t="s">
        <v>2419</v>
      </c>
      <c r="C1107" s="96" t="s">
        <v>2275</v>
      </c>
      <c r="D1107" s="104" t="s">
        <v>247</v>
      </c>
      <c r="E1107" s="117" t="s">
        <v>81</v>
      </c>
      <c r="F1107" s="96" t="s">
        <v>81</v>
      </c>
      <c r="G1107" s="114">
        <v>1992</v>
      </c>
      <c r="H1107" s="113">
        <v>1</v>
      </c>
      <c r="I1107" s="117" t="s">
        <v>245</v>
      </c>
      <c r="J1107" s="262"/>
      <c r="K1107" s="270"/>
      <c r="L1107" s="286"/>
      <c r="M1107" s="133" t="s">
        <v>247</v>
      </c>
      <c r="N1107" s="114">
        <v>1990</v>
      </c>
      <c r="O1107" s="114">
        <v>1990</v>
      </c>
      <c r="P1107" s="113">
        <v>0.75</v>
      </c>
      <c r="Q1107" s="117" t="s">
        <v>245</v>
      </c>
      <c r="R1107" s="96"/>
      <c r="S1107" s="97"/>
      <c r="T1107" s="103"/>
      <c r="U1107" s="136" t="e">
        <f ca="1">_xlfn._xlws.FILTER(_xlfn._xlws.FILTER(Table15[],(Table15[System-Owned Portion]&amp;Table15[Was Material Ever Previously Lead?]&amp;Table15[Customer-Owned Portion])=(D1107&amp;E1107&amp;M1107)),{0,0,0,1})</f>
        <v>#NAME?</v>
      </c>
    </row>
    <row r="1108" spans="1:21" ht="30" x14ac:dyDescent="0.25">
      <c r="A1108" s="102" t="s">
        <v>2420</v>
      </c>
      <c r="B1108" s="96" t="s">
        <v>2421</v>
      </c>
      <c r="C1108" s="96" t="s">
        <v>2275</v>
      </c>
      <c r="D1108" s="104" t="s">
        <v>247</v>
      </c>
      <c r="E1108" s="117" t="s">
        <v>81</v>
      </c>
      <c r="F1108" s="96" t="s">
        <v>81</v>
      </c>
      <c r="G1108" s="114">
        <v>1992</v>
      </c>
      <c r="H1108" s="113">
        <v>1</v>
      </c>
      <c r="I1108" s="117" t="s">
        <v>245</v>
      </c>
      <c r="J1108" s="262"/>
      <c r="K1108" s="270"/>
      <c r="L1108" s="286"/>
      <c r="M1108" s="133" t="s">
        <v>247</v>
      </c>
      <c r="N1108" s="114">
        <v>1993</v>
      </c>
      <c r="O1108" s="114">
        <v>1993</v>
      </c>
      <c r="P1108" s="113">
        <v>0.75</v>
      </c>
      <c r="Q1108" s="117" t="s">
        <v>245</v>
      </c>
      <c r="R1108" s="96"/>
      <c r="S1108" s="97"/>
      <c r="T1108" s="103"/>
      <c r="U1108" s="136" t="e">
        <f ca="1">_xlfn._xlws.FILTER(_xlfn._xlws.FILTER(Table15[],(Table15[System-Owned Portion]&amp;Table15[Was Material Ever Previously Lead?]&amp;Table15[Customer-Owned Portion])=(D1108&amp;E1108&amp;M1108)),{0,0,0,1})</f>
        <v>#NAME?</v>
      </c>
    </row>
    <row r="1109" spans="1:21" ht="30" x14ac:dyDescent="0.25">
      <c r="A1109" s="102" t="s">
        <v>2422</v>
      </c>
      <c r="B1109" s="96" t="s">
        <v>2423</v>
      </c>
      <c r="C1109" s="96" t="s">
        <v>2275</v>
      </c>
      <c r="D1109" s="104" t="s">
        <v>247</v>
      </c>
      <c r="E1109" s="117" t="s">
        <v>81</v>
      </c>
      <c r="F1109" s="96" t="s">
        <v>81</v>
      </c>
      <c r="G1109" s="114">
        <v>1992</v>
      </c>
      <c r="H1109" s="113">
        <v>1</v>
      </c>
      <c r="I1109" s="117" t="s">
        <v>245</v>
      </c>
      <c r="J1109" s="262"/>
      <c r="K1109" s="270"/>
      <c r="L1109" s="286"/>
      <c r="M1109" s="133" t="s">
        <v>247</v>
      </c>
      <c r="N1109" s="114">
        <v>1993</v>
      </c>
      <c r="O1109" s="114">
        <v>1993</v>
      </c>
      <c r="P1109" s="113">
        <v>0.75</v>
      </c>
      <c r="Q1109" s="117" t="s">
        <v>245</v>
      </c>
      <c r="R1109" s="96"/>
      <c r="S1109" s="97"/>
      <c r="T1109" s="103"/>
      <c r="U1109" s="136" t="e">
        <f ca="1">_xlfn._xlws.FILTER(_xlfn._xlws.FILTER(Table15[],(Table15[System-Owned Portion]&amp;Table15[Was Material Ever Previously Lead?]&amp;Table15[Customer-Owned Portion])=(D1109&amp;E1109&amp;M1109)),{0,0,0,1})</f>
        <v>#NAME?</v>
      </c>
    </row>
    <row r="1110" spans="1:21" ht="30" x14ac:dyDescent="0.25">
      <c r="A1110" s="102" t="s">
        <v>2424</v>
      </c>
      <c r="B1110" s="96" t="s">
        <v>2425</v>
      </c>
      <c r="C1110" s="96" t="s">
        <v>2275</v>
      </c>
      <c r="D1110" s="104" t="s">
        <v>247</v>
      </c>
      <c r="E1110" s="117" t="s">
        <v>81</v>
      </c>
      <c r="F1110" s="96" t="s">
        <v>81</v>
      </c>
      <c r="G1110" s="114">
        <v>1992</v>
      </c>
      <c r="H1110" s="113">
        <v>1</v>
      </c>
      <c r="I1110" s="117" t="s">
        <v>245</v>
      </c>
      <c r="J1110" s="262"/>
      <c r="K1110" s="270"/>
      <c r="L1110" s="286"/>
      <c r="M1110" s="133" t="s">
        <v>247</v>
      </c>
      <c r="N1110" s="114">
        <v>1994</v>
      </c>
      <c r="O1110" s="114">
        <v>1994</v>
      </c>
      <c r="P1110" s="113">
        <v>0.75</v>
      </c>
      <c r="Q1110" s="117" t="s">
        <v>245</v>
      </c>
      <c r="R1110" s="96"/>
      <c r="S1110" s="97"/>
      <c r="T1110" s="103"/>
      <c r="U1110" s="136" t="e">
        <f ca="1">_xlfn._xlws.FILTER(_xlfn._xlws.FILTER(Table15[],(Table15[System-Owned Portion]&amp;Table15[Was Material Ever Previously Lead?]&amp;Table15[Customer-Owned Portion])=(D1110&amp;E1110&amp;M1110)),{0,0,0,1})</f>
        <v>#NAME?</v>
      </c>
    </row>
    <row r="1111" spans="1:21" ht="30" x14ac:dyDescent="0.25">
      <c r="A1111" s="102" t="s">
        <v>2426</v>
      </c>
      <c r="B1111" s="96" t="s">
        <v>2427</v>
      </c>
      <c r="C1111" s="96" t="s">
        <v>2275</v>
      </c>
      <c r="D1111" s="104" t="s">
        <v>247</v>
      </c>
      <c r="E1111" s="117" t="s">
        <v>81</v>
      </c>
      <c r="F1111" s="96" t="s">
        <v>81</v>
      </c>
      <c r="G1111" s="114">
        <v>1992</v>
      </c>
      <c r="H1111" s="113">
        <v>1</v>
      </c>
      <c r="I1111" s="117" t="s">
        <v>245</v>
      </c>
      <c r="J1111" s="262"/>
      <c r="K1111" s="270"/>
      <c r="L1111" s="286"/>
      <c r="M1111" s="133" t="s">
        <v>247</v>
      </c>
      <c r="N1111" s="114">
        <v>1991</v>
      </c>
      <c r="O1111" s="114">
        <v>1991</v>
      </c>
      <c r="P1111" s="113">
        <v>0.75</v>
      </c>
      <c r="Q1111" s="117" t="s">
        <v>245</v>
      </c>
      <c r="R1111" s="96"/>
      <c r="S1111" s="97"/>
      <c r="T1111" s="103"/>
      <c r="U1111" s="136" t="e">
        <f ca="1">_xlfn._xlws.FILTER(_xlfn._xlws.FILTER(Table15[],(Table15[System-Owned Portion]&amp;Table15[Was Material Ever Previously Lead?]&amp;Table15[Customer-Owned Portion])=(D1111&amp;E1111&amp;M1111)),{0,0,0,1})</f>
        <v>#NAME?</v>
      </c>
    </row>
    <row r="1112" spans="1:21" ht="30" x14ac:dyDescent="0.25">
      <c r="A1112" s="102" t="s">
        <v>2428</v>
      </c>
      <c r="B1112" s="96" t="s">
        <v>2429</v>
      </c>
      <c r="C1112" s="96" t="s">
        <v>2275</v>
      </c>
      <c r="D1112" s="104" t="s">
        <v>247</v>
      </c>
      <c r="E1112" s="117" t="s">
        <v>81</v>
      </c>
      <c r="F1112" s="96" t="s">
        <v>81</v>
      </c>
      <c r="G1112" s="114">
        <v>1992</v>
      </c>
      <c r="H1112" s="113">
        <v>1</v>
      </c>
      <c r="I1112" s="117" t="s">
        <v>245</v>
      </c>
      <c r="J1112" s="262"/>
      <c r="K1112" s="270"/>
      <c r="L1112" s="286"/>
      <c r="M1112" s="133" t="s">
        <v>247</v>
      </c>
      <c r="N1112" s="114">
        <v>1993</v>
      </c>
      <c r="O1112" s="114">
        <v>1993</v>
      </c>
      <c r="P1112" s="113">
        <v>0.75</v>
      </c>
      <c r="Q1112" s="117" t="s">
        <v>245</v>
      </c>
      <c r="R1112" s="96"/>
      <c r="S1112" s="97"/>
      <c r="T1112" s="103"/>
      <c r="U1112" s="136" t="e">
        <f ca="1">_xlfn._xlws.FILTER(_xlfn._xlws.FILTER(Table15[],(Table15[System-Owned Portion]&amp;Table15[Was Material Ever Previously Lead?]&amp;Table15[Customer-Owned Portion])=(D1112&amp;E1112&amp;M1112)),{0,0,0,1})</f>
        <v>#NAME?</v>
      </c>
    </row>
    <row r="1113" spans="1:21" ht="30" x14ac:dyDescent="0.25">
      <c r="A1113" s="102" t="s">
        <v>2430</v>
      </c>
      <c r="B1113" s="96" t="s">
        <v>2431</v>
      </c>
      <c r="C1113" s="96" t="s">
        <v>2275</v>
      </c>
      <c r="D1113" s="104" t="s">
        <v>247</v>
      </c>
      <c r="E1113" s="117" t="s">
        <v>81</v>
      </c>
      <c r="F1113" s="96" t="s">
        <v>81</v>
      </c>
      <c r="G1113" s="114">
        <v>1992</v>
      </c>
      <c r="H1113" s="113">
        <v>1</v>
      </c>
      <c r="I1113" s="117" t="s">
        <v>245</v>
      </c>
      <c r="J1113" s="262"/>
      <c r="K1113" s="270"/>
      <c r="L1113" s="286"/>
      <c r="M1113" s="133" t="s">
        <v>247</v>
      </c>
      <c r="N1113" s="114">
        <v>1993</v>
      </c>
      <c r="O1113" s="114">
        <v>1993</v>
      </c>
      <c r="P1113" s="113">
        <v>0.75</v>
      </c>
      <c r="Q1113" s="117" t="s">
        <v>245</v>
      </c>
      <c r="R1113" s="96"/>
      <c r="S1113" s="97"/>
      <c r="T1113" s="103"/>
      <c r="U1113" s="136" t="e">
        <f ca="1">_xlfn._xlws.FILTER(_xlfn._xlws.FILTER(Table15[],(Table15[System-Owned Portion]&amp;Table15[Was Material Ever Previously Lead?]&amp;Table15[Customer-Owned Portion])=(D1113&amp;E1113&amp;M1113)),{0,0,0,1})</f>
        <v>#NAME?</v>
      </c>
    </row>
    <row r="1114" spans="1:21" ht="30" x14ac:dyDescent="0.25">
      <c r="A1114" s="102" t="s">
        <v>2432</v>
      </c>
      <c r="B1114" s="96" t="s">
        <v>2433</v>
      </c>
      <c r="C1114" s="96" t="s">
        <v>2275</v>
      </c>
      <c r="D1114" s="104" t="s">
        <v>247</v>
      </c>
      <c r="E1114" s="117" t="s">
        <v>81</v>
      </c>
      <c r="F1114" s="96" t="s">
        <v>81</v>
      </c>
      <c r="G1114" s="114">
        <v>1992</v>
      </c>
      <c r="H1114" s="113">
        <v>1</v>
      </c>
      <c r="I1114" s="117" t="s">
        <v>245</v>
      </c>
      <c r="J1114" s="262"/>
      <c r="K1114" s="270"/>
      <c r="L1114" s="286"/>
      <c r="M1114" s="133" t="s">
        <v>247</v>
      </c>
      <c r="N1114" s="114">
        <v>1990</v>
      </c>
      <c r="O1114" s="114">
        <v>1990</v>
      </c>
      <c r="P1114" s="113">
        <v>0.75</v>
      </c>
      <c r="Q1114" s="117" t="s">
        <v>245</v>
      </c>
      <c r="R1114" s="96"/>
      <c r="S1114" s="97"/>
      <c r="T1114" s="103"/>
      <c r="U1114" s="136" t="e">
        <f ca="1">_xlfn._xlws.FILTER(_xlfn._xlws.FILTER(Table15[],(Table15[System-Owned Portion]&amp;Table15[Was Material Ever Previously Lead?]&amp;Table15[Customer-Owned Portion])=(D1114&amp;E1114&amp;M1114)),{0,0,0,1})</f>
        <v>#NAME?</v>
      </c>
    </row>
    <row r="1115" spans="1:21" ht="30" x14ac:dyDescent="0.25">
      <c r="A1115" s="102" t="s">
        <v>2434</v>
      </c>
      <c r="B1115" s="96" t="s">
        <v>2435</v>
      </c>
      <c r="C1115" s="96" t="s">
        <v>2275</v>
      </c>
      <c r="D1115" s="104" t="s">
        <v>247</v>
      </c>
      <c r="E1115" s="117" t="s">
        <v>81</v>
      </c>
      <c r="F1115" s="96" t="s">
        <v>81</v>
      </c>
      <c r="G1115" s="114">
        <v>1992</v>
      </c>
      <c r="H1115" s="113">
        <v>1</v>
      </c>
      <c r="I1115" s="117" t="s">
        <v>245</v>
      </c>
      <c r="J1115" s="262"/>
      <c r="K1115" s="270"/>
      <c r="L1115" s="286"/>
      <c r="M1115" s="133" t="s">
        <v>247</v>
      </c>
      <c r="N1115" s="114">
        <v>1980</v>
      </c>
      <c r="O1115" s="114">
        <v>1980</v>
      </c>
      <c r="P1115" s="113">
        <v>0.75</v>
      </c>
      <c r="Q1115" s="117" t="s">
        <v>245</v>
      </c>
      <c r="R1115" s="96"/>
      <c r="S1115" s="97"/>
      <c r="T1115" s="103"/>
      <c r="U1115" s="136" t="e">
        <f ca="1">_xlfn._xlws.FILTER(_xlfn._xlws.FILTER(Table15[],(Table15[System-Owned Portion]&amp;Table15[Was Material Ever Previously Lead?]&amp;Table15[Customer-Owned Portion])=(D1115&amp;E1115&amp;M1115)),{0,0,0,1})</f>
        <v>#NAME?</v>
      </c>
    </row>
    <row r="1116" spans="1:21" ht="30" x14ac:dyDescent="0.25">
      <c r="A1116" s="102" t="s">
        <v>2436</v>
      </c>
      <c r="B1116" s="96" t="s">
        <v>2437</v>
      </c>
      <c r="C1116" s="96" t="s">
        <v>2275</v>
      </c>
      <c r="D1116" s="104" t="s">
        <v>247</v>
      </c>
      <c r="E1116" s="117" t="s">
        <v>81</v>
      </c>
      <c r="F1116" s="96" t="s">
        <v>81</v>
      </c>
      <c r="G1116" s="114">
        <v>1989</v>
      </c>
      <c r="H1116" s="113">
        <v>0.75</v>
      </c>
      <c r="I1116" s="117" t="s">
        <v>245</v>
      </c>
      <c r="J1116" s="262"/>
      <c r="K1116" s="270"/>
      <c r="L1116" s="286"/>
      <c r="M1116" s="133" t="s">
        <v>247</v>
      </c>
      <c r="N1116" s="114">
        <v>1990</v>
      </c>
      <c r="O1116" s="114">
        <v>1990</v>
      </c>
      <c r="P1116" s="113">
        <v>0.75</v>
      </c>
      <c r="Q1116" s="117" t="s">
        <v>245</v>
      </c>
      <c r="R1116" s="96"/>
      <c r="S1116" s="97"/>
      <c r="T1116" s="103"/>
      <c r="U1116" s="136" t="e">
        <f ca="1">_xlfn._xlws.FILTER(_xlfn._xlws.FILTER(Table15[],(Table15[System-Owned Portion]&amp;Table15[Was Material Ever Previously Lead?]&amp;Table15[Customer-Owned Portion])=(D1116&amp;E1116&amp;M1116)),{0,0,0,1})</f>
        <v>#NAME?</v>
      </c>
    </row>
    <row r="1117" spans="1:21" ht="30" x14ac:dyDescent="0.25">
      <c r="A1117" s="102" t="s">
        <v>2438</v>
      </c>
      <c r="B1117" s="96" t="s">
        <v>2439</v>
      </c>
      <c r="C1117" s="96" t="s">
        <v>2275</v>
      </c>
      <c r="D1117" s="104" t="s">
        <v>247</v>
      </c>
      <c r="E1117" s="117" t="s">
        <v>81</v>
      </c>
      <c r="F1117" s="96" t="s">
        <v>81</v>
      </c>
      <c r="G1117" s="114">
        <v>1989</v>
      </c>
      <c r="H1117" s="113">
        <v>0.75</v>
      </c>
      <c r="I1117" s="117" t="s">
        <v>245</v>
      </c>
      <c r="J1117" s="262"/>
      <c r="K1117" s="270"/>
      <c r="L1117" s="286"/>
      <c r="M1117" s="133" t="s">
        <v>247</v>
      </c>
      <c r="N1117" s="114">
        <v>1991</v>
      </c>
      <c r="O1117" s="114">
        <v>1991</v>
      </c>
      <c r="P1117" s="113">
        <v>0.75</v>
      </c>
      <c r="Q1117" s="117" t="s">
        <v>245</v>
      </c>
      <c r="R1117" s="96"/>
      <c r="S1117" s="97"/>
      <c r="T1117" s="103"/>
      <c r="U1117" s="136" t="e">
        <f ca="1">_xlfn._xlws.FILTER(_xlfn._xlws.FILTER(Table15[],(Table15[System-Owned Portion]&amp;Table15[Was Material Ever Previously Lead?]&amp;Table15[Customer-Owned Portion])=(D1117&amp;E1117&amp;M1117)),{0,0,0,1})</f>
        <v>#NAME?</v>
      </c>
    </row>
    <row r="1118" spans="1:21" ht="30" x14ac:dyDescent="0.25">
      <c r="A1118" s="102" t="s">
        <v>2440</v>
      </c>
      <c r="B1118" s="96" t="s">
        <v>2441</v>
      </c>
      <c r="C1118" s="96" t="s">
        <v>2275</v>
      </c>
      <c r="D1118" s="104" t="s">
        <v>247</v>
      </c>
      <c r="E1118" s="117" t="s">
        <v>81</v>
      </c>
      <c r="F1118" s="96" t="s">
        <v>81</v>
      </c>
      <c r="G1118" s="114">
        <v>1989</v>
      </c>
      <c r="H1118" s="113">
        <v>0.75</v>
      </c>
      <c r="I1118" s="117" t="s">
        <v>245</v>
      </c>
      <c r="J1118" s="262"/>
      <c r="K1118" s="270"/>
      <c r="L1118" s="286"/>
      <c r="M1118" s="133" t="s">
        <v>247</v>
      </c>
      <c r="N1118" s="114">
        <v>1991</v>
      </c>
      <c r="O1118" s="114">
        <v>1991</v>
      </c>
      <c r="P1118" s="113">
        <v>0.75</v>
      </c>
      <c r="Q1118" s="117" t="s">
        <v>245</v>
      </c>
      <c r="R1118" s="96"/>
      <c r="S1118" s="97"/>
      <c r="T1118" s="103"/>
      <c r="U1118" s="136" t="e">
        <f ca="1">_xlfn._xlws.FILTER(_xlfn._xlws.FILTER(Table15[],(Table15[System-Owned Portion]&amp;Table15[Was Material Ever Previously Lead?]&amp;Table15[Customer-Owned Portion])=(D1118&amp;E1118&amp;M1118)),{0,0,0,1})</f>
        <v>#NAME?</v>
      </c>
    </row>
    <row r="1119" spans="1:21" ht="30" x14ac:dyDescent="0.25">
      <c r="A1119" s="102" t="s">
        <v>2442</v>
      </c>
      <c r="B1119" s="96" t="s">
        <v>2443</v>
      </c>
      <c r="C1119" s="96" t="s">
        <v>2275</v>
      </c>
      <c r="D1119" s="104" t="s">
        <v>247</v>
      </c>
      <c r="E1119" s="117" t="s">
        <v>81</v>
      </c>
      <c r="F1119" s="96" t="s">
        <v>81</v>
      </c>
      <c r="G1119" s="114">
        <v>1989</v>
      </c>
      <c r="H1119" s="113">
        <v>0.75</v>
      </c>
      <c r="I1119" s="117" t="s">
        <v>245</v>
      </c>
      <c r="J1119" s="262"/>
      <c r="K1119" s="270"/>
      <c r="L1119" s="286"/>
      <c r="M1119" s="133" t="s">
        <v>247</v>
      </c>
      <c r="N1119" s="114">
        <v>1993</v>
      </c>
      <c r="O1119" s="114">
        <v>1993</v>
      </c>
      <c r="P1119" s="113">
        <v>0.75</v>
      </c>
      <c r="Q1119" s="117" t="s">
        <v>245</v>
      </c>
      <c r="R1119" s="96"/>
      <c r="S1119" s="97"/>
      <c r="T1119" s="103"/>
      <c r="U1119" s="136" t="e">
        <f ca="1">_xlfn._xlws.FILTER(_xlfn._xlws.FILTER(Table15[],(Table15[System-Owned Portion]&amp;Table15[Was Material Ever Previously Lead?]&amp;Table15[Customer-Owned Portion])=(D1119&amp;E1119&amp;M1119)),{0,0,0,1})</f>
        <v>#NAME?</v>
      </c>
    </row>
    <row r="1120" spans="1:21" ht="30" x14ac:dyDescent="0.25">
      <c r="A1120" s="102" t="s">
        <v>2444</v>
      </c>
      <c r="B1120" s="96" t="s">
        <v>2445</v>
      </c>
      <c r="C1120" s="96" t="s">
        <v>2275</v>
      </c>
      <c r="D1120" s="104" t="s">
        <v>247</v>
      </c>
      <c r="E1120" s="117" t="s">
        <v>81</v>
      </c>
      <c r="F1120" s="96" t="s">
        <v>81</v>
      </c>
      <c r="G1120" s="114">
        <v>1989</v>
      </c>
      <c r="H1120" s="113">
        <v>0.75</v>
      </c>
      <c r="I1120" s="117" t="s">
        <v>245</v>
      </c>
      <c r="J1120" s="262"/>
      <c r="K1120" s="270"/>
      <c r="L1120" s="286"/>
      <c r="M1120" s="133" t="s">
        <v>247</v>
      </c>
      <c r="N1120" s="114">
        <v>1993</v>
      </c>
      <c r="O1120" s="114">
        <v>1993</v>
      </c>
      <c r="P1120" s="113">
        <v>0.75</v>
      </c>
      <c r="Q1120" s="117" t="s">
        <v>245</v>
      </c>
      <c r="R1120" s="96"/>
      <c r="S1120" s="97"/>
      <c r="T1120" s="103"/>
      <c r="U1120" s="136" t="e">
        <f ca="1">_xlfn._xlws.FILTER(_xlfn._xlws.FILTER(Table15[],(Table15[System-Owned Portion]&amp;Table15[Was Material Ever Previously Lead?]&amp;Table15[Customer-Owned Portion])=(D1120&amp;E1120&amp;M1120)),{0,0,0,1})</f>
        <v>#NAME?</v>
      </c>
    </row>
    <row r="1121" spans="1:21" ht="30" x14ac:dyDescent="0.25">
      <c r="A1121" s="102" t="s">
        <v>2446</v>
      </c>
      <c r="B1121" s="262" t="s">
        <v>2447</v>
      </c>
      <c r="C1121" s="96" t="s">
        <v>2448</v>
      </c>
      <c r="D1121" s="104" t="s">
        <v>247</v>
      </c>
      <c r="E1121" s="117" t="s">
        <v>81</v>
      </c>
      <c r="F1121" s="96" t="s">
        <v>81</v>
      </c>
      <c r="G1121" s="114">
        <v>1989</v>
      </c>
      <c r="H1121" s="113">
        <v>0.75</v>
      </c>
      <c r="I1121" s="117" t="s">
        <v>245</v>
      </c>
      <c r="J1121" s="262"/>
      <c r="K1121" s="270"/>
      <c r="L1121" s="286"/>
      <c r="M1121" s="133" t="s">
        <v>247</v>
      </c>
      <c r="N1121" s="114">
        <v>2006</v>
      </c>
      <c r="O1121" s="114">
        <v>2006</v>
      </c>
      <c r="P1121" s="113">
        <v>0.75</v>
      </c>
      <c r="Q1121" s="117" t="s">
        <v>245</v>
      </c>
      <c r="R1121" s="96"/>
      <c r="S1121" s="97"/>
      <c r="T1121" s="103"/>
      <c r="U1121" s="136" t="e">
        <f ca="1">_xlfn._xlws.FILTER(_xlfn._xlws.FILTER(Table15[],(Table15[System-Owned Portion]&amp;Table15[Was Material Ever Previously Lead?]&amp;Table15[Customer-Owned Portion])=(D1121&amp;E1121&amp;M1121)),{0,0,0,1})</f>
        <v>#NAME?</v>
      </c>
    </row>
    <row r="1122" spans="1:21" ht="30" x14ac:dyDescent="0.25">
      <c r="A1122" s="102" t="s">
        <v>2446</v>
      </c>
      <c r="B1122" s="96" t="s">
        <v>2447</v>
      </c>
      <c r="C1122" s="96" t="s">
        <v>2448</v>
      </c>
      <c r="D1122" s="104" t="s">
        <v>247</v>
      </c>
      <c r="E1122" s="117" t="s">
        <v>81</v>
      </c>
      <c r="F1122" s="96" t="s">
        <v>81</v>
      </c>
      <c r="G1122" s="114">
        <v>1993</v>
      </c>
      <c r="H1122" s="113">
        <v>0.75</v>
      </c>
      <c r="I1122" s="117" t="s">
        <v>245</v>
      </c>
      <c r="J1122" s="262"/>
      <c r="K1122" s="270"/>
      <c r="L1122" s="286"/>
      <c r="M1122" s="133" t="s">
        <v>247</v>
      </c>
      <c r="N1122" s="114">
        <v>2006</v>
      </c>
      <c r="O1122" s="114">
        <v>2006</v>
      </c>
      <c r="P1122" s="113">
        <v>0.75</v>
      </c>
      <c r="Q1122" s="117" t="s">
        <v>245</v>
      </c>
      <c r="R1122" s="96"/>
      <c r="S1122" s="97"/>
      <c r="T1122" s="103"/>
      <c r="U1122" s="136" t="e">
        <f ca="1">_xlfn._xlws.FILTER(_xlfn._xlws.FILTER(Table15[],(Table15[System-Owned Portion]&amp;Table15[Was Material Ever Previously Lead?]&amp;Table15[Customer-Owned Portion])=(D1122&amp;E1122&amp;M1122)),{0,0,0,1})</f>
        <v>#NAME?</v>
      </c>
    </row>
    <row r="1123" spans="1:21" ht="30" x14ac:dyDescent="0.25">
      <c r="A1123" s="102" t="s">
        <v>2449</v>
      </c>
      <c r="B1123" s="96" t="s">
        <v>2450</v>
      </c>
      <c r="C1123" s="96" t="s">
        <v>2448</v>
      </c>
      <c r="D1123" s="104" t="s">
        <v>247</v>
      </c>
      <c r="E1123" s="117" t="s">
        <v>81</v>
      </c>
      <c r="F1123" s="96" t="s">
        <v>81</v>
      </c>
      <c r="G1123" s="114">
        <v>1993</v>
      </c>
      <c r="H1123" s="113">
        <v>0.75</v>
      </c>
      <c r="I1123" s="117" t="s">
        <v>245</v>
      </c>
      <c r="J1123" s="262"/>
      <c r="K1123" s="270"/>
      <c r="L1123" s="286"/>
      <c r="M1123" s="133" t="s">
        <v>247</v>
      </c>
      <c r="N1123" s="114">
        <v>2001</v>
      </c>
      <c r="O1123" s="114">
        <v>2001</v>
      </c>
      <c r="P1123" s="113">
        <v>0.75</v>
      </c>
      <c r="Q1123" s="117" t="s">
        <v>245</v>
      </c>
      <c r="R1123" s="96"/>
      <c r="S1123" s="97"/>
      <c r="T1123" s="103"/>
      <c r="U1123" s="136" t="e">
        <f ca="1">_xlfn._xlws.FILTER(_xlfn._xlws.FILTER(Table15[],(Table15[System-Owned Portion]&amp;Table15[Was Material Ever Previously Lead?]&amp;Table15[Customer-Owned Portion])=(D1123&amp;E1123&amp;M1123)),{0,0,0,1})</f>
        <v>#NAME?</v>
      </c>
    </row>
    <row r="1124" spans="1:21" ht="30" x14ac:dyDescent="0.25">
      <c r="A1124" s="102" t="s">
        <v>2451</v>
      </c>
      <c r="B1124" s="96" t="s">
        <v>2452</v>
      </c>
      <c r="C1124" s="96" t="s">
        <v>2448</v>
      </c>
      <c r="D1124" s="104" t="s">
        <v>247</v>
      </c>
      <c r="E1124" s="117" t="s">
        <v>81</v>
      </c>
      <c r="F1124" s="96" t="s">
        <v>81</v>
      </c>
      <c r="G1124" s="114">
        <v>1993</v>
      </c>
      <c r="H1124" s="264">
        <v>0.75</v>
      </c>
      <c r="I1124" s="117" t="s">
        <v>245</v>
      </c>
      <c r="J1124" s="262"/>
      <c r="K1124" s="270"/>
      <c r="L1124" s="286"/>
      <c r="M1124" s="133" t="s">
        <v>247</v>
      </c>
      <c r="N1124" s="114">
        <v>2001</v>
      </c>
      <c r="O1124" s="114">
        <v>2001</v>
      </c>
      <c r="P1124" s="113">
        <v>0.75</v>
      </c>
      <c r="Q1124" s="117" t="s">
        <v>245</v>
      </c>
      <c r="R1124" s="96"/>
      <c r="S1124" s="97"/>
      <c r="T1124" s="103"/>
      <c r="U1124" s="136" t="e">
        <f ca="1">_xlfn._xlws.FILTER(_xlfn._xlws.FILTER(Table15[],(Table15[System-Owned Portion]&amp;Table15[Was Material Ever Previously Lead?]&amp;Table15[Customer-Owned Portion])=(D1124&amp;E1124&amp;M1124)),{0,0,0,1})</f>
        <v>#NAME?</v>
      </c>
    </row>
    <row r="1125" spans="1:21" ht="30" x14ac:dyDescent="0.25">
      <c r="A1125" s="102" t="s">
        <v>2453</v>
      </c>
      <c r="B1125" s="96" t="s">
        <v>2454</v>
      </c>
      <c r="C1125" s="96" t="s">
        <v>2448</v>
      </c>
      <c r="D1125" s="104" t="s">
        <v>247</v>
      </c>
      <c r="E1125" s="117" t="s">
        <v>81</v>
      </c>
      <c r="F1125" s="96" t="s">
        <v>81</v>
      </c>
      <c r="G1125" s="114">
        <v>1993</v>
      </c>
      <c r="H1125" s="113">
        <v>0.75</v>
      </c>
      <c r="I1125" s="117" t="s">
        <v>245</v>
      </c>
      <c r="J1125" s="262"/>
      <c r="K1125" s="270"/>
      <c r="L1125" s="286"/>
      <c r="M1125" s="133" t="s">
        <v>247</v>
      </c>
      <c r="N1125" s="114">
        <v>2004</v>
      </c>
      <c r="O1125" s="114">
        <v>2004</v>
      </c>
      <c r="P1125" s="113">
        <v>0.75</v>
      </c>
      <c r="Q1125" s="117" t="s">
        <v>245</v>
      </c>
      <c r="R1125" s="96"/>
      <c r="S1125" s="97"/>
      <c r="T1125" s="103"/>
      <c r="U1125" s="136" t="e">
        <f ca="1">_xlfn._xlws.FILTER(_xlfn._xlws.FILTER(Table15[],(Table15[System-Owned Portion]&amp;Table15[Was Material Ever Previously Lead?]&amp;Table15[Customer-Owned Portion])=(D1125&amp;E1125&amp;M1125)),{0,0,0,1})</f>
        <v>#NAME?</v>
      </c>
    </row>
    <row r="1126" spans="1:21" ht="30" x14ac:dyDescent="0.25">
      <c r="A1126" s="102" t="s">
        <v>2455</v>
      </c>
      <c r="B1126" s="96" t="s">
        <v>2456</v>
      </c>
      <c r="C1126" s="96" t="s">
        <v>2448</v>
      </c>
      <c r="D1126" s="104" t="s">
        <v>247</v>
      </c>
      <c r="E1126" s="117" t="s">
        <v>81</v>
      </c>
      <c r="F1126" s="96" t="s">
        <v>81</v>
      </c>
      <c r="G1126" s="114">
        <v>1993</v>
      </c>
      <c r="H1126" s="113">
        <v>0.75</v>
      </c>
      <c r="I1126" s="117" t="s">
        <v>245</v>
      </c>
      <c r="J1126" s="262"/>
      <c r="K1126" s="270"/>
      <c r="L1126" s="286"/>
      <c r="M1126" s="133" t="s">
        <v>247</v>
      </c>
      <c r="N1126" s="114">
        <v>1999</v>
      </c>
      <c r="O1126" s="114">
        <v>1999</v>
      </c>
      <c r="P1126" s="113">
        <v>0.75</v>
      </c>
      <c r="Q1126" s="117" t="s">
        <v>245</v>
      </c>
      <c r="R1126" s="96"/>
      <c r="S1126" s="97"/>
      <c r="T1126" s="103"/>
      <c r="U1126" s="136" t="e">
        <f ca="1">_xlfn._xlws.FILTER(_xlfn._xlws.FILTER(Table15[],(Table15[System-Owned Portion]&amp;Table15[Was Material Ever Previously Lead?]&amp;Table15[Customer-Owned Portion])=(D1126&amp;E1126&amp;M1126)),{0,0,0,1})</f>
        <v>#NAME?</v>
      </c>
    </row>
    <row r="1127" spans="1:21" ht="30" x14ac:dyDescent="0.25">
      <c r="A1127" s="102" t="s">
        <v>2457</v>
      </c>
      <c r="B1127" s="96" t="s">
        <v>2458</v>
      </c>
      <c r="C1127" s="96" t="s">
        <v>2448</v>
      </c>
      <c r="D1127" s="104" t="s">
        <v>247</v>
      </c>
      <c r="E1127" s="117" t="s">
        <v>81</v>
      </c>
      <c r="F1127" s="96" t="s">
        <v>81</v>
      </c>
      <c r="G1127" s="114">
        <v>1993</v>
      </c>
      <c r="H1127" s="113">
        <v>0.75</v>
      </c>
      <c r="I1127" s="117" t="s">
        <v>245</v>
      </c>
      <c r="J1127" s="262"/>
      <c r="K1127" s="270"/>
      <c r="L1127" s="286"/>
      <c r="M1127" s="133" t="s">
        <v>247</v>
      </c>
      <c r="N1127" s="114">
        <v>1998</v>
      </c>
      <c r="O1127" s="114">
        <v>1998</v>
      </c>
      <c r="P1127" s="113">
        <v>0.75</v>
      </c>
      <c r="Q1127" s="117" t="s">
        <v>245</v>
      </c>
      <c r="R1127" s="96"/>
      <c r="S1127" s="97"/>
      <c r="T1127" s="103"/>
      <c r="U1127" s="136" t="e">
        <f ca="1">_xlfn._xlws.FILTER(_xlfn._xlws.FILTER(Table15[],(Table15[System-Owned Portion]&amp;Table15[Was Material Ever Previously Lead?]&amp;Table15[Customer-Owned Portion])=(D1127&amp;E1127&amp;M1127)),{0,0,0,1})</f>
        <v>#NAME?</v>
      </c>
    </row>
    <row r="1128" spans="1:21" ht="30" x14ac:dyDescent="0.25">
      <c r="A1128" s="102" t="s">
        <v>2459</v>
      </c>
      <c r="B1128" s="96" t="s">
        <v>2460</v>
      </c>
      <c r="C1128" s="96" t="s">
        <v>2448</v>
      </c>
      <c r="D1128" s="104" t="s">
        <v>247</v>
      </c>
      <c r="E1128" s="117" t="s">
        <v>81</v>
      </c>
      <c r="F1128" s="96" t="s">
        <v>81</v>
      </c>
      <c r="G1128" s="114">
        <v>1993</v>
      </c>
      <c r="H1128" s="113">
        <v>0.75</v>
      </c>
      <c r="I1128" s="117" t="s">
        <v>245</v>
      </c>
      <c r="J1128" s="262"/>
      <c r="K1128" s="270"/>
      <c r="L1128" s="286"/>
      <c r="M1128" s="133" t="s">
        <v>247</v>
      </c>
      <c r="N1128" s="114">
        <v>1998</v>
      </c>
      <c r="O1128" s="114">
        <v>1998</v>
      </c>
      <c r="P1128" s="113">
        <v>0.75</v>
      </c>
      <c r="Q1128" s="117" t="s">
        <v>245</v>
      </c>
      <c r="R1128" s="96"/>
      <c r="S1128" s="97"/>
      <c r="T1128" s="103"/>
      <c r="U1128" s="136" t="e">
        <f ca="1">_xlfn._xlws.FILTER(_xlfn._xlws.FILTER(Table15[],(Table15[System-Owned Portion]&amp;Table15[Was Material Ever Previously Lead?]&amp;Table15[Customer-Owned Portion])=(D1128&amp;E1128&amp;M1128)),{0,0,0,1})</f>
        <v>#NAME?</v>
      </c>
    </row>
    <row r="1129" spans="1:21" ht="30" x14ac:dyDescent="0.25">
      <c r="A1129" s="102" t="s">
        <v>2461</v>
      </c>
      <c r="B1129" s="96" t="s">
        <v>2462</v>
      </c>
      <c r="C1129" s="96" t="s">
        <v>2448</v>
      </c>
      <c r="D1129" s="104" t="s">
        <v>247</v>
      </c>
      <c r="E1129" s="117" t="s">
        <v>81</v>
      </c>
      <c r="F1129" s="96" t="s">
        <v>81</v>
      </c>
      <c r="G1129" s="114">
        <v>1993</v>
      </c>
      <c r="H1129" s="113">
        <v>0.75</v>
      </c>
      <c r="I1129" s="117" t="s">
        <v>245</v>
      </c>
      <c r="J1129" s="262"/>
      <c r="K1129" s="270"/>
      <c r="L1129" s="286"/>
      <c r="M1129" s="133" t="s">
        <v>247</v>
      </c>
      <c r="N1129" s="114">
        <v>1998</v>
      </c>
      <c r="O1129" s="114">
        <v>1998</v>
      </c>
      <c r="P1129" s="113">
        <v>0.75</v>
      </c>
      <c r="Q1129" s="117" t="s">
        <v>245</v>
      </c>
      <c r="R1129" s="96"/>
      <c r="S1129" s="97"/>
      <c r="T1129" s="103"/>
      <c r="U1129" s="136" t="e">
        <f ca="1">_xlfn._xlws.FILTER(_xlfn._xlws.FILTER(Table15[],(Table15[System-Owned Portion]&amp;Table15[Was Material Ever Previously Lead?]&amp;Table15[Customer-Owned Portion])=(D1129&amp;E1129&amp;M1129)),{0,0,0,1})</f>
        <v>#NAME?</v>
      </c>
    </row>
    <row r="1130" spans="1:21" ht="30" x14ac:dyDescent="0.25">
      <c r="A1130" s="102" t="s">
        <v>2463</v>
      </c>
      <c r="B1130" s="96" t="s">
        <v>2464</v>
      </c>
      <c r="C1130" s="96" t="s">
        <v>2448</v>
      </c>
      <c r="D1130" s="104" t="s">
        <v>247</v>
      </c>
      <c r="E1130" s="117" t="s">
        <v>81</v>
      </c>
      <c r="F1130" s="96" t="s">
        <v>81</v>
      </c>
      <c r="G1130" s="114">
        <v>1993</v>
      </c>
      <c r="H1130" s="113">
        <v>0.75</v>
      </c>
      <c r="I1130" s="117" t="s">
        <v>245</v>
      </c>
      <c r="J1130" s="262"/>
      <c r="K1130" s="270"/>
      <c r="L1130" s="286"/>
      <c r="M1130" s="133" t="s">
        <v>247</v>
      </c>
      <c r="N1130" s="114">
        <v>1996</v>
      </c>
      <c r="O1130" s="114">
        <v>1996</v>
      </c>
      <c r="P1130" s="113">
        <v>0.75</v>
      </c>
      <c r="Q1130" s="117" t="s">
        <v>245</v>
      </c>
      <c r="R1130" s="96"/>
      <c r="S1130" s="97"/>
      <c r="T1130" s="103"/>
      <c r="U1130" s="136" t="e">
        <f ca="1">_xlfn._xlws.FILTER(_xlfn._xlws.FILTER(Table15[],(Table15[System-Owned Portion]&amp;Table15[Was Material Ever Previously Lead?]&amp;Table15[Customer-Owned Portion])=(D1130&amp;E1130&amp;M1130)),{0,0,0,1})</f>
        <v>#NAME?</v>
      </c>
    </row>
    <row r="1131" spans="1:21" ht="30" x14ac:dyDescent="0.25">
      <c r="A1131" s="102" t="s">
        <v>2465</v>
      </c>
      <c r="B1131" s="96" t="s">
        <v>2466</v>
      </c>
      <c r="C1131" s="96" t="s">
        <v>2448</v>
      </c>
      <c r="D1131" s="104" t="s">
        <v>247</v>
      </c>
      <c r="E1131" s="117" t="s">
        <v>81</v>
      </c>
      <c r="F1131" s="96" t="s">
        <v>81</v>
      </c>
      <c r="G1131" s="114">
        <v>1993</v>
      </c>
      <c r="H1131" s="113">
        <v>1</v>
      </c>
      <c r="I1131" s="117" t="s">
        <v>245</v>
      </c>
      <c r="J1131" s="262"/>
      <c r="K1131" s="270"/>
      <c r="L1131" s="286"/>
      <c r="M1131" s="133" t="s">
        <v>247</v>
      </c>
      <c r="N1131" s="114">
        <v>1998</v>
      </c>
      <c r="O1131" s="114">
        <v>1998</v>
      </c>
      <c r="P1131" s="113">
        <v>0.75</v>
      </c>
      <c r="Q1131" s="117" t="s">
        <v>245</v>
      </c>
      <c r="R1131" s="96"/>
      <c r="S1131" s="97"/>
      <c r="T1131" s="103"/>
      <c r="U1131" s="136" t="e">
        <f ca="1">_xlfn._xlws.FILTER(_xlfn._xlws.FILTER(Table15[],(Table15[System-Owned Portion]&amp;Table15[Was Material Ever Previously Lead?]&amp;Table15[Customer-Owned Portion])=(D1131&amp;E1131&amp;M1131)),{0,0,0,1})</f>
        <v>#NAME?</v>
      </c>
    </row>
    <row r="1132" spans="1:21" ht="30" x14ac:dyDescent="0.25">
      <c r="A1132" s="102" t="s">
        <v>2467</v>
      </c>
      <c r="B1132" s="96" t="s">
        <v>2468</v>
      </c>
      <c r="C1132" s="96" t="s">
        <v>2448</v>
      </c>
      <c r="D1132" s="104" t="s">
        <v>247</v>
      </c>
      <c r="E1132" s="117" t="s">
        <v>81</v>
      </c>
      <c r="F1132" s="96" t="s">
        <v>81</v>
      </c>
      <c r="G1132" s="114">
        <v>1993</v>
      </c>
      <c r="H1132" s="113">
        <v>0.75</v>
      </c>
      <c r="I1132" s="117" t="s">
        <v>245</v>
      </c>
      <c r="J1132" s="262"/>
      <c r="K1132" s="270"/>
      <c r="L1132" s="286"/>
      <c r="M1132" s="133" t="s">
        <v>247</v>
      </c>
      <c r="N1132" s="114">
        <v>1996</v>
      </c>
      <c r="O1132" s="114">
        <v>1996</v>
      </c>
      <c r="P1132" s="113">
        <v>0.75</v>
      </c>
      <c r="Q1132" s="117" t="s">
        <v>245</v>
      </c>
      <c r="R1132" s="96"/>
      <c r="S1132" s="97"/>
      <c r="T1132" s="103"/>
      <c r="U1132" s="136" t="e">
        <f ca="1">_xlfn._xlws.FILTER(_xlfn._xlws.FILTER(Table15[],(Table15[System-Owned Portion]&amp;Table15[Was Material Ever Previously Lead?]&amp;Table15[Customer-Owned Portion])=(D1132&amp;E1132&amp;M1132)),{0,0,0,1})</f>
        <v>#NAME?</v>
      </c>
    </row>
    <row r="1133" spans="1:21" ht="30" x14ac:dyDescent="0.25">
      <c r="A1133" s="102" t="s">
        <v>2469</v>
      </c>
      <c r="B1133" s="96" t="s">
        <v>2470</v>
      </c>
      <c r="C1133" s="96" t="s">
        <v>2448</v>
      </c>
      <c r="D1133" s="104" t="s">
        <v>247</v>
      </c>
      <c r="E1133" s="117" t="s">
        <v>81</v>
      </c>
      <c r="F1133" s="96" t="s">
        <v>81</v>
      </c>
      <c r="G1133" s="114">
        <v>1993</v>
      </c>
      <c r="H1133" s="113">
        <v>0.75</v>
      </c>
      <c r="I1133" s="117" t="s">
        <v>245</v>
      </c>
      <c r="J1133" s="262"/>
      <c r="K1133" s="270"/>
      <c r="L1133" s="286"/>
      <c r="M1133" s="133" t="s">
        <v>247</v>
      </c>
      <c r="N1133" s="114">
        <v>1997</v>
      </c>
      <c r="O1133" s="114">
        <v>1997</v>
      </c>
      <c r="P1133" s="113">
        <v>0.75</v>
      </c>
      <c r="Q1133" s="117" t="s">
        <v>245</v>
      </c>
      <c r="R1133" s="96"/>
      <c r="S1133" s="97"/>
      <c r="T1133" s="103"/>
      <c r="U1133" s="136" t="e">
        <f ca="1">_xlfn._xlws.FILTER(_xlfn._xlws.FILTER(Table15[],(Table15[System-Owned Portion]&amp;Table15[Was Material Ever Previously Lead?]&amp;Table15[Customer-Owned Portion])=(D1133&amp;E1133&amp;M1133)),{0,0,0,1})</f>
        <v>#NAME?</v>
      </c>
    </row>
    <row r="1134" spans="1:21" ht="30" x14ac:dyDescent="0.25">
      <c r="A1134" s="102" t="s">
        <v>2471</v>
      </c>
      <c r="B1134" s="96" t="s">
        <v>2472</v>
      </c>
      <c r="C1134" s="96" t="s">
        <v>2448</v>
      </c>
      <c r="D1134" s="104" t="s">
        <v>247</v>
      </c>
      <c r="E1134" s="117" t="s">
        <v>81</v>
      </c>
      <c r="F1134" s="96" t="s">
        <v>81</v>
      </c>
      <c r="G1134" s="114">
        <v>1993</v>
      </c>
      <c r="H1134" s="113">
        <v>0.75</v>
      </c>
      <c r="I1134" s="117" t="s">
        <v>245</v>
      </c>
      <c r="J1134" s="262"/>
      <c r="K1134" s="270"/>
      <c r="L1134" s="286"/>
      <c r="M1134" s="133" t="s">
        <v>247</v>
      </c>
      <c r="N1134" s="114">
        <v>2000</v>
      </c>
      <c r="O1134" s="114">
        <v>2000</v>
      </c>
      <c r="P1134" s="113">
        <v>0.75</v>
      </c>
      <c r="Q1134" s="117" t="s">
        <v>245</v>
      </c>
      <c r="R1134" s="96"/>
      <c r="S1134" s="97"/>
      <c r="T1134" s="103"/>
      <c r="U1134" s="136" t="e">
        <f ca="1">_xlfn._xlws.FILTER(_xlfn._xlws.FILTER(Table15[],(Table15[System-Owned Portion]&amp;Table15[Was Material Ever Previously Lead?]&amp;Table15[Customer-Owned Portion])=(D1134&amp;E1134&amp;M1134)),{0,0,0,1})</f>
        <v>#NAME?</v>
      </c>
    </row>
    <row r="1135" spans="1:21" ht="30" x14ac:dyDescent="0.25">
      <c r="A1135" s="102" t="s">
        <v>2473</v>
      </c>
      <c r="B1135" s="96" t="s">
        <v>2474</v>
      </c>
      <c r="C1135" s="96" t="s">
        <v>2448</v>
      </c>
      <c r="D1135" s="104" t="s">
        <v>247</v>
      </c>
      <c r="E1135" s="117" t="s">
        <v>81</v>
      </c>
      <c r="F1135" s="96" t="s">
        <v>81</v>
      </c>
      <c r="G1135" s="114">
        <v>1993</v>
      </c>
      <c r="H1135" s="113">
        <v>0.75</v>
      </c>
      <c r="I1135" s="117" t="s">
        <v>245</v>
      </c>
      <c r="J1135" s="262"/>
      <c r="K1135" s="270"/>
      <c r="L1135" s="286"/>
      <c r="M1135" s="133" t="s">
        <v>247</v>
      </c>
      <c r="N1135" s="114">
        <v>1997</v>
      </c>
      <c r="O1135" s="114">
        <v>1997</v>
      </c>
      <c r="P1135" s="113">
        <v>0.75</v>
      </c>
      <c r="Q1135" s="117" t="s">
        <v>245</v>
      </c>
      <c r="R1135" s="96"/>
      <c r="S1135" s="97"/>
      <c r="T1135" s="103"/>
      <c r="U1135" s="136" t="e">
        <f ca="1">_xlfn._xlws.FILTER(_xlfn._xlws.FILTER(Table15[],(Table15[System-Owned Portion]&amp;Table15[Was Material Ever Previously Lead?]&amp;Table15[Customer-Owned Portion])=(D1135&amp;E1135&amp;M1135)),{0,0,0,1})</f>
        <v>#NAME?</v>
      </c>
    </row>
    <row r="1136" spans="1:21" ht="30" x14ac:dyDescent="0.25">
      <c r="A1136" s="102" t="s">
        <v>2475</v>
      </c>
      <c r="B1136" s="96" t="s">
        <v>2476</v>
      </c>
      <c r="C1136" s="96" t="s">
        <v>2448</v>
      </c>
      <c r="D1136" s="104" t="s">
        <v>247</v>
      </c>
      <c r="E1136" s="117" t="s">
        <v>81</v>
      </c>
      <c r="F1136" s="96" t="s">
        <v>81</v>
      </c>
      <c r="G1136" s="114">
        <v>1993</v>
      </c>
      <c r="H1136" s="113">
        <v>0.75</v>
      </c>
      <c r="I1136" s="117" t="s">
        <v>245</v>
      </c>
      <c r="J1136" s="262"/>
      <c r="K1136" s="270"/>
      <c r="L1136" s="286"/>
      <c r="M1136" s="133" t="s">
        <v>247</v>
      </c>
      <c r="N1136" s="114">
        <v>1998</v>
      </c>
      <c r="O1136" s="114">
        <v>1998</v>
      </c>
      <c r="P1136" s="113">
        <v>0.75</v>
      </c>
      <c r="Q1136" s="117" t="s">
        <v>245</v>
      </c>
      <c r="R1136" s="96"/>
      <c r="S1136" s="97"/>
      <c r="T1136" s="103"/>
      <c r="U1136" s="136" t="e">
        <f ca="1">_xlfn._xlws.FILTER(_xlfn._xlws.FILTER(Table15[],(Table15[System-Owned Portion]&amp;Table15[Was Material Ever Previously Lead?]&amp;Table15[Customer-Owned Portion])=(D1136&amp;E1136&amp;M1136)),{0,0,0,1})</f>
        <v>#NAME?</v>
      </c>
    </row>
    <row r="1137" spans="1:21" ht="30" x14ac:dyDescent="0.25">
      <c r="A1137" s="102" t="s">
        <v>2477</v>
      </c>
      <c r="B1137" s="96" t="s">
        <v>2478</v>
      </c>
      <c r="C1137" s="96" t="s">
        <v>2448</v>
      </c>
      <c r="D1137" s="104" t="s">
        <v>247</v>
      </c>
      <c r="E1137" s="117" t="s">
        <v>81</v>
      </c>
      <c r="F1137" s="96" t="s">
        <v>81</v>
      </c>
      <c r="G1137" s="114">
        <v>1993</v>
      </c>
      <c r="H1137" s="264">
        <v>0.75</v>
      </c>
      <c r="I1137" s="117" t="s">
        <v>245</v>
      </c>
      <c r="J1137" s="262"/>
      <c r="K1137" s="270"/>
      <c r="L1137" s="286"/>
      <c r="M1137" s="133" t="s">
        <v>247</v>
      </c>
      <c r="N1137" s="114">
        <v>2007</v>
      </c>
      <c r="O1137" s="114">
        <v>2007</v>
      </c>
      <c r="P1137" s="113">
        <v>0.75</v>
      </c>
      <c r="Q1137" s="117" t="s">
        <v>245</v>
      </c>
      <c r="R1137" s="96"/>
      <c r="S1137" s="97"/>
      <c r="T1137" s="103"/>
      <c r="U1137" s="136" t="e">
        <f ca="1">_xlfn._xlws.FILTER(_xlfn._xlws.FILTER(Table15[],(Table15[System-Owned Portion]&amp;Table15[Was Material Ever Previously Lead?]&amp;Table15[Customer-Owned Portion])=(D1137&amp;E1137&amp;M1137)),{0,0,0,1})</f>
        <v>#NAME?</v>
      </c>
    </row>
    <row r="1138" spans="1:21" ht="30" x14ac:dyDescent="0.25">
      <c r="A1138" s="102" t="s">
        <v>2479</v>
      </c>
      <c r="B1138" s="96" t="s">
        <v>2480</v>
      </c>
      <c r="C1138" s="96" t="s">
        <v>2448</v>
      </c>
      <c r="D1138" s="104" t="s">
        <v>247</v>
      </c>
      <c r="E1138" s="117" t="s">
        <v>81</v>
      </c>
      <c r="F1138" s="96" t="s">
        <v>81</v>
      </c>
      <c r="G1138" s="114">
        <v>1993</v>
      </c>
      <c r="H1138" s="113">
        <v>0.75</v>
      </c>
      <c r="I1138" s="117" t="s">
        <v>245</v>
      </c>
      <c r="J1138" s="262"/>
      <c r="K1138" s="270"/>
      <c r="L1138" s="286"/>
      <c r="M1138" s="133" t="s">
        <v>247</v>
      </c>
      <c r="N1138" s="114">
        <v>1997</v>
      </c>
      <c r="O1138" s="114">
        <v>1997</v>
      </c>
      <c r="P1138" s="113">
        <v>0.75</v>
      </c>
      <c r="Q1138" s="117" t="s">
        <v>245</v>
      </c>
      <c r="R1138" s="96"/>
      <c r="S1138" s="97"/>
      <c r="T1138" s="103"/>
      <c r="U1138" s="136" t="e">
        <f ca="1">_xlfn._xlws.FILTER(_xlfn._xlws.FILTER(Table15[],(Table15[System-Owned Portion]&amp;Table15[Was Material Ever Previously Lead?]&amp;Table15[Customer-Owned Portion])=(D1138&amp;E1138&amp;M1138)),{0,0,0,1})</f>
        <v>#NAME?</v>
      </c>
    </row>
    <row r="1139" spans="1:21" ht="30" x14ac:dyDescent="0.25">
      <c r="A1139" s="102" t="s">
        <v>2481</v>
      </c>
      <c r="B1139" s="96" t="s">
        <v>2482</v>
      </c>
      <c r="C1139" s="96" t="s">
        <v>2448</v>
      </c>
      <c r="D1139" s="104" t="s">
        <v>247</v>
      </c>
      <c r="E1139" s="117" t="s">
        <v>81</v>
      </c>
      <c r="F1139" s="96" t="s">
        <v>81</v>
      </c>
      <c r="G1139" s="114">
        <v>1993</v>
      </c>
      <c r="H1139" s="113">
        <v>0.75</v>
      </c>
      <c r="I1139" s="117" t="s">
        <v>245</v>
      </c>
      <c r="J1139" s="262"/>
      <c r="K1139" s="270"/>
      <c r="L1139" s="286"/>
      <c r="M1139" s="133" t="s">
        <v>247</v>
      </c>
      <c r="N1139" s="114">
        <v>1999</v>
      </c>
      <c r="O1139" s="114">
        <v>1999</v>
      </c>
      <c r="P1139" s="113">
        <v>0.75</v>
      </c>
      <c r="Q1139" s="117" t="s">
        <v>245</v>
      </c>
      <c r="R1139" s="96"/>
      <c r="S1139" s="97"/>
      <c r="T1139" s="103"/>
      <c r="U1139" s="136" t="e">
        <f ca="1">_xlfn._xlws.FILTER(_xlfn._xlws.FILTER(Table15[],(Table15[System-Owned Portion]&amp;Table15[Was Material Ever Previously Lead?]&amp;Table15[Customer-Owned Portion])=(D1139&amp;E1139&amp;M1139)),{0,0,0,1})</f>
        <v>#NAME?</v>
      </c>
    </row>
    <row r="1140" spans="1:21" ht="30" x14ac:dyDescent="0.25">
      <c r="A1140" s="102" t="s">
        <v>2483</v>
      </c>
      <c r="B1140" s="96" t="s">
        <v>2484</v>
      </c>
      <c r="C1140" s="96" t="s">
        <v>2448</v>
      </c>
      <c r="D1140" s="104" t="s">
        <v>247</v>
      </c>
      <c r="E1140" s="117" t="s">
        <v>81</v>
      </c>
      <c r="F1140" s="96" t="s">
        <v>81</v>
      </c>
      <c r="G1140" s="114">
        <v>1993</v>
      </c>
      <c r="H1140" s="113">
        <v>0.75</v>
      </c>
      <c r="I1140" s="117" t="s">
        <v>245</v>
      </c>
      <c r="J1140" s="262"/>
      <c r="K1140" s="270"/>
      <c r="L1140" s="286"/>
      <c r="M1140" s="133" t="s">
        <v>247</v>
      </c>
      <c r="N1140" s="114">
        <v>1996</v>
      </c>
      <c r="O1140" s="114">
        <v>1996</v>
      </c>
      <c r="P1140" s="113">
        <v>0.75</v>
      </c>
      <c r="Q1140" s="117" t="s">
        <v>245</v>
      </c>
      <c r="R1140" s="96"/>
      <c r="S1140" s="97"/>
      <c r="T1140" s="103"/>
      <c r="U1140" s="136" t="e">
        <f ca="1">_xlfn._xlws.FILTER(_xlfn._xlws.FILTER(Table15[],(Table15[System-Owned Portion]&amp;Table15[Was Material Ever Previously Lead?]&amp;Table15[Customer-Owned Portion])=(D1140&amp;E1140&amp;M1140)),{0,0,0,1})</f>
        <v>#NAME?</v>
      </c>
    </row>
    <row r="1141" spans="1:21" ht="30" x14ac:dyDescent="0.25">
      <c r="A1141" s="102" t="s">
        <v>2485</v>
      </c>
      <c r="B1141" s="96" t="s">
        <v>2486</v>
      </c>
      <c r="C1141" s="96" t="s">
        <v>2448</v>
      </c>
      <c r="D1141" s="104" t="s">
        <v>247</v>
      </c>
      <c r="E1141" s="117" t="s">
        <v>81</v>
      </c>
      <c r="F1141" s="96" t="s">
        <v>81</v>
      </c>
      <c r="G1141" s="114">
        <v>1993</v>
      </c>
      <c r="H1141" s="113">
        <v>0.75</v>
      </c>
      <c r="I1141" s="117" t="s">
        <v>245</v>
      </c>
      <c r="J1141" s="262"/>
      <c r="K1141" s="270"/>
      <c r="L1141" s="286"/>
      <c r="M1141" s="133" t="s">
        <v>247</v>
      </c>
      <c r="N1141" s="114">
        <v>1996</v>
      </c>
      <c r="O1141" s="114">
        <v>1996</v>
      </c>
      <c r="P1141" s="113">
        <v>0.75</v>
      </c>
      <c r="Q1141" s="117" t="s">
        <v>245</v>
      </c>
      <c r="R1141" s="96"/>
      <c r="S1141" s="97"/>
      <c r="T1141" s="103"/>
      <c r="U1141" s="136" t="e">
        <f ca="1">_xlfn._xlws.FILTER(_xlfn._xlws.FILTER(Table15[],(Table15[System-Owned Portion]&amp;Table15[Was Material Ever Previously Lead?]&amp;Table15[Customer-Owned Portion])=(D1141&amp;E1141&amp;M1141)),{0,0,0,1})</f>
        <v>#NAME?</v>
      </c>
    </row>
    <row r="1142" spans="1:21" ht="30" x14ac:dyDescent="0.25">
      <c r="A1142" s="102" t="s">
        <v>2487</v>
      </c>
      <c r="B1142" s="96" t="s">
        <v>2488</v>
      </c>
      <c r="C1142" s="96" t="s">
        <v>2448</v>
      </c>
      <c r="D1142" s="104" t="s">
        <v>247</v>
      </c>
      <c r="E1142" s="117" t="s">
        <v>81</v>
      </c>
      <c r="F1142" s="96" t="s">
        <v>81</v>
      </c>
      <c r="G1142" s="114">
        <v>1993</v>
      </c>
      <c r="H1142" s="113">
        <v>0.75</v>
      </c>
      <c r="I1142" s="117" t="s">
        <v>245</v>
      </c>
      <c r="J1142" s="262"/>
      <c r="K1142" s="270"/>
      <c r="L1142" s="286"/>
      <c r="M1142" s="133" t="s">
        <v>247</v>
      </c>
      <c r="N1142" s="114">
        <v>1997</v>
      </c>
      <c r="O1142" s="114">
        <v>1997</v>
      </c>
      <c r="P1142" s="113">
        <v>0.75</v>
      </c>
      <c r="Q1142" s="117" t="s">
        <v>245</v>
      </c>
      <c r="R1142" s="96"/>
      <c r="S1142" s="97"/>
      <c r="T1142" s="103"/>
      <c r="U1142" s="136" t="e">
        <f ca="1">_xlfn._xlws.FILTER(_xlfn._xlws.FILTER(Table15[],(Table15[System-Owned Portion]&amp;Table15[Was Material Ever Previously Lead?]&amp;Table15[Customer-Owned Portion])=(D1142&amp;E1142&amp;M1142)),{0,0,0,1})</f>
        <v>#NAME?</v>
      </c>
    </row>
    <row r="1143" spans="1:21" ht="30" x14ac:dyDescent="0.25">
      <c r="A1143" s="102" t="s">
        <v>2489</v>
      </c>
      <c r="B1143" s="96" t="s">
        <v>2490</v>
      </c>
      <c r="C1143" s="96" t="s">
        <v>2448</v>
      </c>
      <c r="D1143" s="104" t="s">
        <v>247</v>
      </c>
      <c r="E1143" s="117" t="s">
        <v>81</v>
      </c>
      <c r="F1143" s="96" t="s">
        <v>81</v>
      </c>
      <c r="G1143" s="114">
        <v>1993</v>
      </c>
      <c r="H1143" s="113">
        <v>0.75</v>
      </c>
      <c r="I1143" s="117" t="s">
        <v>245</v>
      </c>
      <c r="J1143" s="262"/>
      <c r="K1143" s="270"/>
      <c r="L1143" s="286"/>
      <c r="M1143" s="133" t="s">
        <v>247</v>
      </c>
      <c r="N1143" s="114">
        <v>1998</v>
      </c>
      <c r="O1143" s="114">
        <v>1998</v>
      </c>
      <c r="P1143" s="113">
        <v>0.75</v>
      </c>
      <c r="Q1143" s="117" t="s">
        <v>245</v>
      </c>
      <c r="R1143" s="96"/>
      <c r="S1143" s="97"/>
      <c r="T1143" s="103"/>
      <c r="U1143" s="136" t="e">
        <f ca="1">_xlfn._xlws.FILTER(_xlfn._xlws.FILTER(Table15[],(Table15[System-Owned Portion]&amp;Table15[Was Material Ever Previously Lead?]&amp;Table15[Customer-Owned Portion])=(D1143&amp;E1143&amp;M1143)),{0,0,0,1})</f>
        <v>#NAME?</v>
      </c>
    </row>
    <row r="1144" spans="1:21" ht="30" x14ac:dyDescent="0.25">
      <c r="A1144" s="102" t="s">
        <v>2491</v>
      </c>
      <c r="B1144" s="96" t="s">
        <v>2492</v>
      </c>
      <c r="C1144" s="96" t="s">
        <v>2448</v>
      </c>
      <c r="D1144" s="104" t="s">
        <v>247</v>
      </c>
      <c r="E1144" s="117" t="s">
        <v>81</v>
      </c>
      <c r="F1144" s="96" t="s">
        <v>81</v>
      </c>
      <c r="G1144" s="114">
        <v>1993</v>
      </c>
      <c r="H1144" s="113">
        <v>0.75</v>
      </c>
      <c r="I1144" s="117" t="s">
        <v>245</v>
      </c>
      <c r="J1144" s="262"/>
      <c r="K1144" s="270"/>
      <c r="L1144" s="286"/>
      <c r="M1144" s="133" t="s">
        <v>247</v>
      </c>
      <c r="N1144" s="114">
        <v>1999</v>
      </c>
      <c r="O1144" s="114">
        <v>1999</v>
      </c>
      <c r="P1144" s="113">
        <v>0.75</v>
      </c>
      <c r="Q1144" s="117" t="s">
        <v>245</v>
      </c>
      <c r="R1144" s="96"/>
      <c r="S1144" s="97"/>
      <c r="T1144" s="103"/>
      <c r="U1144" s="136" t="e">
        <f ca="1">_xlfn._xlws.FILTER(_xlfn._xlws.FILTER(Table15[],(Table15[System-Owned Portion]&amp;Table15[Was Material Ever Previously Lead?]&amp;Table15[Customer-Owned Portion])=(D1144&amp;E1144&amp;M1144)),{0,0,0,1})</f>
        <v>#NAME?</v>
      </c>
    </row>
    <row r="1145" spans="1:21" ht="30" x14ac:dyDescent="0.25">
      <c r="A1145" s="102" t="s">
        <v>2493</v>
      </c>
      <c r="B1145" s="96" t="s">
        <v>2494</v>
      </c>
      <c r="C1145" s="96" t="s">
        <v>2448</v>
      </c>
      <c r="D1145" s="104" t="s">
        <v>247</v>
      </c>
      <c r="E1145" s="117" t="s">
        <v>81</v>
      </c>
      <c r="F1145" s="96" t="s">
        <v>81</v>
      </c>
      <c r="G1145" s="114">
        <v>1993</v>
      </c>
      <c r="H1145" s="113">
        <v>0.75</v>
      </c>
      <c r="I1145" s="117" t="s">
        <v>245</v>
      </c>
      <c r="J1145" s="262"/>
      <c r="K1145" s="270"/>
      <c r="L1145" s="286"/>
      <c r="M1145" s="133" t="s">
        <v>247</v>
      </c>
      <c r="N1145" s="114">
        <v>1997</v>
      </c>
      <c r="O1145" s="114">
        <v>1997</v>
      </c>
      <c r="P1145" s="113">
        <v>0.75</v>
      </c>
      <c r="Q1145" s="117" t="s">
        <v>245</v>
      </c>
      <c r="R1145" s="96"/>
      <c r="S1145" s="97"/>
      <c r="T1145" s="103"/>
      <c r="U1145" s="136" t="e">
        <f ca="1">_xlfn._xlws.FILTER(_xlfn._xlws.FILTER(Table15[],(Table15[System-Owned Portion]&amp;Table15[Was Material Ever Previously Lead?]&amp;Table15[Customer-Owned Portion])=(D1145&amp;E1145&amp;M1145)),{0,0,0,1})</f>
        <v>#NAME?</v>
      </c>
    </row>
    <row r="1146" spans="1:21" ht="30" x14ac:dyDescent="0.25">
      <c r="A1146" s="102" t="s">
        <v>2495</v>
      </c>
      <c r="B1146" s="96" t="s">
        <v>2496</v>
      </c>
      <c r="C1146" s="96" t="s">
        <v>2448</v>
      </c>
      <c r="D1146" s="104" t="s">
        <v>247</v>
      </c>
      <c r="E1146" s="117" t="s">
        <v>81</v>
      </c>
      <c r="F1146" s="96" t="s">
        <v>81</v>
      </c>
      <c r="G1146" s="114">
        <v>1993</v>
      </c>
      <c r="H1146" s="113">
        <v>0.75</v>
      </c>
      <c r="I1146" s="117" t="s">
        <v>245</v>
      </c>
      <c r="J1146" s="262"/>
      <c r="K1146" s="270"/>
      <c r="L1146" s="286"/>
      <c r="M1146" s="133" t="s">
        <v>247</v>
      </c>
      <c r="N1146" s="114">
        <v>1996</v>
      </c>
      <c r="O1146" s="114">
        <v>1996</v>
      </c>
      <c r="P1146" s="113">
        <v>0.75</v>
      </c>
      <c r="Q1146" s="117" t="s">
        <v>245</v>
      </c>
      <c r="R1146" s="96"/>
      <c r="S1146" s="97"/>
      <c r="T1146" s="103"/>
      <c r="U1146" s="136" t="e">
        <f ca="1">_xlfn._xlws.FILTER(_xlfn._xlws.FILTER(Table15[],(Table15[System-Owned Portion]&amp;Table15[Was Material Ever Previously Lead?]&amp;Table15[Customer-Owned Portion])=(D1146&amp;E1146&amp;M1146)),{0,0,0,1})</f>
        <v>#NAME?</v>
      </c>
    </row>
    <row r="1147" spans="1:21" ht="30" x14ac:dyDescent="0.25">
      <c r="A1147" s="102" t="s">
        <v>2497</v>
      </c>
      <c r="B1147" s="96" t="s">
        <v>2498</v>
      </c>
      <c r="C1147" s="96" t="s">
        <v>2448</v>
      </c>
      <c r="D1147" s="104" t="s">
        <v>247</v>
      </c>
      <c r="E1147" s="117" t="s">
        <v>81</v>
      </c>
      <c r="F1147" s="96" t="s">
        <v>81</v>
      </c>
      <c r="G1147" s="114">
        <v>1993</v>
      </c>
      <c r="H1147" s="113">
        <v>0.75</v>
      </c>
      <c r="I1147" s="117" t="s">
        <v>245</v>
      </c>
      <c r="J1147" s="262"/>
      <c r="K1147" s="270"/>
      <c r="L1147" s="286"/>
      <c r="M1147" s="133" t="s">
        <v>247</v>
      </c>
      <c r="N1147" s="114">
        <v>1997</v>
      </c>
      <c r="O1147" s="114">
        <v>1997</v>
      </c>
      <c r="P1147" s="113">
        <v>0.75</v>
      </c>
      <c r="Q1147" s="117" t="s">
        <v>245</v>
      </c>
      <c r="R1147" s="96"/>
      <c r="S1147" s="97"/>
      <c r="T1147" s="103"/>
      <c r="U1147" s="136" t="e">
        <f ca="1">_xlfn._xlws.FILTER(_xlfn._xlws.FILTER(Table15[],(Table15[System-Owned Portion]&amp;Table15[Was Material Ever Previously Lead?]&amp;Table15[Customer-Owned Portion])=(D1147&amp;E1147&amp;M1147)),{0,0,0,1})</f>
        <v>#NAME?</v>
      </c>
    </row>
    <row r="1148" spans="1:21" ht="30" x14ac:dyDescent="0.25">
      <c r="A1148" s="102" t="s">
        <v>2499</v>
      </c>
      <c r="B1148" s="96" t="s">
        <v>2500</v>
      </c>
      <c r="C1148" s="96" t="s">
        <v>2448</v>
      </c>
      <c r="D1148" s="104" t="s">
        <v>247</v>
      </c>
      <c r="E1148" s="117" t="s">
        <v>81</v>
      </c>
      <c r="F1148" s="96" t="s">
        <v>81</v>
      </c>
      <c r="G1148" s="114">
        <v>1993</v>
      </c>
      <c r="H1148" s="113">
        <v>0.75</v>
      </c>
      <c r="I1148" s="117" t="s">
        <v>245</v>
      </c>
      <c r="J1148" s="262"/>
      <c r="K1148" s="270"/>
      <c r="L1148" s="286"/>
      <c r="M1148" s="133" t="s">
        <v>247</v>
      </c>
      <c r="N1148" s="114">
        <v>1997</v>
      </c>
      <c r="O1148" s="114">
        <v>1997</v>
      </c>
      <c r="P1148" s="113">
        <v>0.75</v>
      </c>
      <c r="Q1148" s="117" t="s">
        <v>245</v>
      </c>
      <c r="R1148" s="96"/>
      <c r="S1148" s="97"/>
      <c r="T1148" s="103"/>
      <c r="U1148" s="136" t="e">
        <f ca="1">_xlfn._xlws.FILTER(_xlfn._xlws.FILTER(Table15[],(Table15[System-Owned Portion]&amp;Table15[Was Material Ever Previously Lead?]&amp;Table15[Customer-Owned Portion])=(D1148&amp;E1148&amp;M1148)),{0,0,0,1})</f>
        <v>#NAME?</v>
      </c>
    </row>
    <row r="1149" spans="1:21" ht="30" x14ac:dyDescent="0.25">
      <c r="A1149" s="102" t="s">
        <v>2501</v>
      </c>
      <c r="B1149" s="96" t="s">
        <v>2502</v>
      </c>
      <c r="C1149" s="96" t="s">
        <v>2503</v>
      </c>
      <c r="D1149" s="104" t="s">
        <v>247</v>
      </c>
      <c r="E1149" s="117" t="s">
        <v>81</v>
      </c>
      <c r="F1149" s="96" t="s">
        <v>81</v>
      </c>
      <c r="G1149" s="114">
        <v>1992</v>
      </c>
      <c r="H1149" s="113">
        <v>1</v>
      </c>
      <c r="I1149" s="117" t="s">
        <v>245</v>
      </c>
      <c r="J1149" s="262"/>
      <c r="K1149" s="270"/>
      <c r="L1149" s="286"/>
      <c r="M1149" s="133" t="s">
        <v>247</v>
      </c>
      <c r="N1149" s="114">
        <v>1995</v>
      </c>
      <c r="O1149" s="114">
        <v>1995</v>
      </c>
      <c r="P1149" s="113">
        <v>0.75</v>
      </c>
      <c r="Q1149" s="117" t="s">
        <v>245</v>
      </c>
      <c r="R1149" s="96"/>
      <c r="S1149" s="97"/>
      <c r="T1149" s="103"/>
      <c r="U1149" s="136" t="e">
        <f ca="1">_xlfn._xlws.FILTER(_xlfn._xlws.FILTER(Table15[],(Table15[System-Owned Portion]&amp;Table15[Was Material Ever Previously Lead?]&amp;Table15[Customer-Owned Portion])=(D1149&amp;E1149&amp;M1149)),{0,0,0,1})</f>
        <v>#NAME?</v>
      </c>
    </row>
    <row r="1150" spans="1:21" ht="30" x14ac:dyDescent="0.25">
      <c r="A1150" s="102" t="s">
        <v>4728</v>
      </c>
      <c r="B1150" s="96" t="s">
        <v>4729</v>
      </c>
      <c r="C1150" s="96" t="s">
        <v>2503</v>
      </c>
      <c r="D1150" s="104" t="s">
        <v>247</v>
      </c>
      <c r="E1150" s="117" t="s">
        <v>81</v>
      </c>
      <c r="F1150" s="96" t="s">
        <v>81</v>
      </c>
      <c r="G1150" s="114">
        <v>1992</v>
      </c>
      <c r="H1150" s="113">
        <v>1</v>
      </c>
      <c r="I1150" s="117" t="s">
        <v>245</v>
      </c>
      <c r="J1150" s="262"/>
      <c r="K1150" s="270"/>
      <c r="L1150" s="286"/>
      <c r="M1150" s="133" t="s">
        <v>247</v>
      </c>
      <c r="N1150" s="114">
        <v>1994</v>
      </c>
      <c r="O1150" s="114">
        <v>1994</v>
      </c>
      <c r="P1150" s="113">
        <v>0.75</v>
      </c>
      <c r="Q1150" s="117" t="s">
        <v>245</v>
      </c>
      <c r="R1150" s="96"/>
      <c r="S1150" s="97"/>
      <c r="T1150" s="103"/>
      <c r="U1150" s="136" t="e">
        <f ca="1">_xlfn._xlws.FILTER(_xlfn._xlws.FILTER(Table15[],(Table15[System-Owned Portion]&amp;Table15[Was Material Ever Previously Lead?]&amp;Table15[Customer-Owned Portion])=(D1150&amp;E1150&amp;M1150)),{0,0,0,1})</f>
        <v>#NAME?</v>
      </c>
    </row>
    <row r="1151" spans="1:21" ht="30" x14ac:dyDescent="0.25">
      <c r="A1151" s="102" t="s">
        <v>2504</v>
      </c>
      <c r="B1151" s="96" t="s">
        <v>2505</v>
      </c>
      <c r="C1151" s="96" t="s">
        <v>2503</v>
      </c>
      <c r="D1151" s="104" t="s">
        <v>247</v>
      </c>
      <c r="E1151" s="117" t="s">
        <v>81</v>
      </c>
      <c r="F1151" s="96" t="s">
        <v>81</v>
      </c>
      <c r="G1151" s="114">
        <v>1992</v>
      </c>
      <c r="H1151" s="113">
        <v>1</v>
      </c>
      <c r="I1151" s="117" t="s">
        <v>245</v>
      </c>
      <c r="J1151" s="262"/>
      <c r="K1151" s="270"/>
      <c r="L1151" s="286"/>
      <c r="M1151" s="133" t="s">
        <v>247</v>
      </c>
      <c r="N1151" s="114">
        <v>1993</v>
      </c>
      <c r="O1151" s="114">
        <v>1993</v>
      </c>
      <c r="P1151" s="113">
        <v>0.75</v>
      </c>
      <c r="Q1151" s="117" t="s">
        <v>245</v>
      </c>
      <c r="R1151" s="96"/>
      <c r="S1151" s="97"/>
      <c r="T1151" s="103"/>
      <c r="U1151" s="136" t="e">
        <f ca="1">_xlfn._xlws.FILTER(_xlfn._xlws.FILTER(Table15[],(Table15[System-Owned Portion]&amp;Table15[Was Material Ever Previously Lead?]&amp;Table15[Customer-Owned Portion])=(D1151&amp;E1151&amp;M1151)),{0,0,0,1})</f>
        <v>#NAME?</v>
      </c>
    </row>
    <row r="1152" spans="1:21" ht="30" x14ac:dyDescent="0.25">
      <c r="A1152" s="102" t="s">
        <v>2506</v>
      </c>
      <c r="B1152" s="96" t="s">
        <v>2507</v>
      </c>
      <c r="C1152" s="96" t="s">
        <v>2503</v>
      </c>
      <c r="D1152" s="104" t="s">
        <v>247</v>
      </c>
      <c r="E1152" s="117" t="s">
        <v>81</v>
      </c>
      <c r="F1152" s="96" t="s">
        <v>81</v>
      </c>
      <c r="G1152" s="114">
        <v>1992</v>
      </c>
      <c r="H1152" s="113">
        <v>1</v>
      </c>
      <c r="I1152" s="117" t="s">
        <v>245</v>
      </c>
      <c r="J1152" s="262"/>
      <c r="K1152" s="270"/>
      <c r="L1152" s="286"/>
      <c r="M1152" s="133" t="s">
        <v>247</v>
      </c>
      <c r="N1152" s="114">
        <v>1993</v>
      </c>
      <c r="O1152" s="114">
        <v>1993</v>
      </c>
      <c r="P1152" s="113">
        <v>0.75</v>
      </c>
      <c r="Q1152" s="117" t="s">
        <v>245</v>
      </c>
      <c r="R1152" s="96"/>
      <c r="S1152" s="97"/>
      <c r="T1152" s="103"/>
      <c r="U1152" s="136" t="e">
        <f ca="1">_xlfn._xlws.FILTER(_xlfn._xlws.FILTER(Table15[],(Table15[System-Owned Portion]&amp;Table15[Was Material Ever Previously Lead?]&amp;Table15[Customer-Owned Portion])=(D1152&amp;E1152&amp;M1152)),{0,0,0,1})</f>
        <v>#NAME?</v>
      </c>
    </row>
    <row r="1153" spans="1:21" ht="30" x14ac:dyDescent="0.25">
      <c r="A1153" s="102" t="s">
        <v>2508</v>
      </c>
      <c r="B1153" s="96" t="s">
        <v>2509</v>
      </c>
      <c r="C1153" s="96" t="s">
        <v>2503</v>
      </c>
      <c r="D1153" s="104" t="s">
        <v>247</v>
      </c>
      <c r="E1153" s="117" t="s">
        <v>81</v>
      </c>
      <c r="F1153" s="96" t="s">
        <v>81</v>
      </c>
      <c r="G1153" s="114">
        <v>1992</v>
      </c>
      <c r="H1153" s="113">
        <v>1</v>
      </c>
      <c r="I1153" s="117" t="s">
        <v>245</v>
      </c>
      <c r="J1153" s="262"/>
      <c r="K1153" s="270"/>
      <c r="L1153" s="286"/>
      <c r="M1153" s="133" t="s">
        <v>247</v>
      </c>
      <c r="N1153" s="114">
        <v>1993</v>
      </c>
      <c r="O1153" s="114">
        <v>1993</v>
      </c>
      <c r="P1153" s="113">
        <v>0.75</v>
      </c>
      <c r="Q1153" s="117" t="s">
        <v>245</v>
      </c>
      <c r="R1153" s="96"/>
      <c r="S1153" s="97"/>
      <c r="T1153" s="103"/>
      <c r="U1153" s="136" t="e">
        <f ca="1">_xlfn._xlws.FILTER(_xlfn._xlws.FILTER(Table15[],(Table15[System-Owned Portion]&amp;Table15[Was Material Ever Previously Lead?]&amp;Table15[Customer-Owned Portion])=(D1153&amp;E1153&amp;M1153)),{0,0,0,1})</f>
        <v>#NAME?</v>
      </c>
    </row>
    <row r="1154" spans="1:21" ht="30" x14ac:dyDescent="0.25">
      <c r="A1154" s="102" t="s">
        <v>2510</v>
      </c>
      <c r="B1154" s="262" t="s">
        <v>2511</v>
      </c>
      <c r="C1154" s="96" t="s">
        <v>4808</v>
      </c>
      <c r="D1154" s="104" t="s">
        <v>247</v>
      </c>
      <c r="E1154" s="117" t="s">
        <v>81</v>
      </c>
      <c r="F1154" s="96" t="s">
        <v>81</v>
      </c>
      <c r="G1154" s="114">
        <v>1994</v>
      </c>
      <c r="H1154" s="113">
        <v>2</v>
      </c>
      <c r="I1154" s="117" t="s">
        <v>245</v>
      </c>
      <c r="J1154" s="262"/>
      <c r="K1154" s="270"/>
      <c r="L1154" s="286" t="s">
        <v>4809</v>
      </c>
      <c r="M1154" s="133" t="s">
        <v>247</v>
      </c>
      <c r="N1154" s="114">
        <v>1989</v>
      </c>
      <c r="O1154" s="114">
        <v>1989</v>
      </c>
      <c r="P1154" s="113">
        <v>2</v>
      </c>
      <c r="Q1154" s="117" t="s">
        <v>245</v>
      </c>
      <c r="R1154" s="96"/>
      <c r="S1154" s="97"/>
      <c r="T1154" s="103" t="s">
        <v>4811</v>
      </c>
      <c r="U1154" s="136" t="e">
        <f ca="1">_xlfn._xlws.FILTER(_xlfn._xlws.FILTER(Table15[],(Table15[System-Owned Portion]&amp;Table15[Was Material Ever Previously Lead?]&amp;Table15[Customer-Owned Portion])=(D1154&amp;E1154&amp;M1154)),{0,0,0,1})</f>
        <v>#NAME?</v>
      </c>
    </row>
    <row r="1155" spans="1:21" ht="30" x14ac:dyDescent="0.25">
      <c r="A1155" s="102" t="s">
        <v>2510</v>
      </c>
      <c r="B1155" s="262" t="s">
        <v>2511</v>
      </c>
      <c r="C1155" s="96" t="s">
        <v>4808</v>
      </c>
      <c r="D1155" s="104" t="s">
        <v>247</v>
      </c>
      <c r="E1155" s="117" t="s">
        <v>81</v>
      </c>
      <c r="F1155" s="96" t="s">
        <v>81</v>
      </c>
      <c r="G1155" s="114">
        <v>1994</v>
      </c>
      <c r="H1155" s="113">
        <v>4</v>
      </c>
      <c r="I1155" s="117" t="s">
        <v>4727</v>
      </c>
      <c r="J1155" s="262"/>
      <c r="K1155" s="270"/>
      <c r="L1155" s="286" t="s">
        <v>4810</v>
      </c>
      <c r="M1155" s="133" t="s">
        <v>247</v>
      </c>
      <c r="N1155" s="114">
        <v>1989</v>
      </c>
      <c r="O1155" s="114">
        <v>1989</v>
      </c>
      <c r="P1155" s="113">
        <v>4</v>
      </c>
      <c r="Q1155" s="117" t="s">
        <v>4727</v>
      </c>
      <c r="R1155" s="96"/>
      <c r="S1155" s="97"/>
      <c r="T1155" s="103" t="s">
        <v>4812</v>
      </c>
      <c r="U1155" s="136" t="e">
        <f ca="1">_xlfn._xlws.FILTER(_xlfn._xlws.FILTER(Table15[],(Table15[System-Owned Portion]&amp;Table15[Was Material Ever Previously Lead?]&amp;Table15[Customer-Owned Portion])=(D1155&amp;E1155&amp;M1155)),{0,0,0,1})</f>
        <v>#NAME?</v>
      </c>
    </row>
    <row r="1156" spans="1:21" ht="30" x14ac:dyDescent="0.25">
      <c r="A1156" s="102" t="s">
        <v>2512</v>
      </c>
      <c r="B1156" s="262" t="s">
        <v>2513</v>
      </c>
      <c r="C1156" s="96" t="s">
        <v>2448</v>
      </c>
      <c r="D1156" s="104" t="s">
        <v>247</v>
      </c>
      <c r="E1156" s="117" t="s">
        <v>81</v>
      </c>
      <c r="F1156" s="96" t="s">
        <v>81</v>
      </c>
      <c r="G1156" s="114">
        <v>1993</v>
      </c>
      <c r="H1156" s="264">
        <v>0.75</v>
      </c>
      <c r="I1156" s="117" t="s">
        <v>245</v>
      </c>
      <c r="J1156" s="262"/>
      <c r="K1156" s="270"/>
      <c r="L1156" s="286"/>
      <c r="M1156" s="133" t="s">
        <v>247</v>
      </c>
      <c r="N1156" s="114">
        <v>1999</v>
      </c>
      <c r="O1156" s="114">
        <v>1999</v>
      </c>
      <c r="P1156" s="113">
        <v>0.75</v>
      </c>
      <c r="Q1156" s="117" t="s">
        <v>245</v>
      </c>
      <c r="R1156" s="96"/>
      <c r="S1156" s="97"/>
      <c r="T1156" s="103"/>
      <c r="U1156" s="136" t="e">
        <f ca="1">_xlfn._xlws.FILTER(_xlfn._xlws.FILTER(Table15[],(Table15[System-Owned Portion]&amp;Table15[Was Material Ever Previously Lead?]&amp;Table15[Customer-Owned Portion])=(D1156&amp;E1156&amp;M1156)),{0,0,0,1})</f>
        <v>#NAME?</v>
      </c>
    </row>
    <row r="1157" spans="1:21" ht="30" x14ac:dyDescent="0.25">
      <c r="A1157" s="102" t="s">
        <v>2514</v>
      </c>
      <c r="B1157" s="262" t="s">
        <v>2515</v>
      </c>
      <c r="C1157" s="96" t="s">
        <v>2448</v>
      </c>
      <c r="D1157" s="104" t="s">
        <v>247</v>
      </c>
      <c r="E1157" s="117" t="s">
        <v>81</v>
      </c>
      <c r="F1157" s="96" t="s">
        <v>81</v>
      </c>
      <c r="G1157" s="114">
        <v>1993</v>
      </c>
      <c r="H1157" s="264">
        <v>0.75</v>
      </c>
      <c r="I1157" s="117" t="s">
        <v>245</v>
      </c>
      <c r="J1157" s="262"/>
      <c r="K1157" s="270"/>
      <c r="L1157" s="286"/>
      <c r="M1157" s="133" t="s">
        <v>247</v>
      </c>
      <c r="N1157" s="114">
        <v>1998</v>
      </c>
      <c r="O1157" s="114">
        <v>1998</v>
      </c>
      <c r="P1157" s="113">
        <v>0.75</v>
      </c>
      <c r="Q1157" s="117" t="s">
        <v>245</v>
      </c>
      <c r="R1157" s="96"/>
      <c r="S1157" s="97"/>
      <c r="T1157" s="103"/>
      <c r="U1157" s="136" t="e">
        <f ca="1">_xlfn._xlws.FILTER(_xlfn._xlws.FILTER(Table15[],(Table15[System-Owned Portion]&amp;Table15[Was Material Ever Previously Lead?]&amp;Table15[Customer-Owned Portion])=(D1157&amp;E1157&amp;M1157)),{0,0,0,1})</f>
        <v>#NAME?</v>
      </c>
    </row>
    <row r="1158" spans="1:21" ht="30" x14ac:dyDescent="0.25">
      <c r="A1158" s="102" t="s">
        <v>2516</v>
      </c>
      <c r="B1158" s="262" t="s">
        <v>2517</v>
      </c>
      <c r="C1158" s="96" t="s">
        <v>2448</v>
      </c>
      <c r="D1158" s="104" t="s">
        <v>247</v>
      </c>
      <c r="E1158" s="117" t="s">
        <v>81</v>
      </c>
      <c r="F1158" s="96" t="s">
        <v>81</v>
      </c>
      <c r="G1158" s="114">
        <v>1993</v>
      </c>
      <c r="H1158" s="264">
        <v>1</v>
      </c>
      <c r="I1158" s="117" t="s">
        <v>245</v>
      </c>
      <c r="J1158" s="262"/>
      <c r="K1158" s="270"/>
      <c r="L1158" s="286"/>
      <c r="M1158" s="133" t="s">
        <v>247</v>
      </c>
      <c r="N1158" s="114">
        <v>1998</v>
      </c>
      <c r="O1158" s="114">
        <v>1998</v>
      </c>
      <c r="P1158" s="113">
        <v>0.75</v>
      </c>
      <c r="Q1158" s="117" t="s">
        <v>245</v>
      </c>
      <c r="R1158" s="96"/>
      <c r="S1158" s="97"/>
      <c r="T1158" s="103"/>
      <c r="U1158" s="136" t="e">
        <f ca="1">_xlfn._xlws.FILTER(_xlfn._xlws.FILTER(Table15[],(Table15[System-Owned Portion]&amp;Table15[Was Material Ever Previously Lead?]&amp;Table15[Customer-Owned Portion])=(D1158&amp;E1158&amp;M1158)),{0,0,0,1})</f>
        <v>#NAME?</v>
      </c>
    </row>
    <row r="1159" spans="1:21" ht="30" x14ac:dyDescent="0.25">
      <c r="A1159" s="102" t="s">
        <v>2518</v>
      </c>
      <c r="B1159" s="262" t="s">
        <v>2519</v>
      </c>
      <c r="C1159" s="96" t="s">
        <v>2448</v>
      </c>
      <c r="D1159" s="104" t="s">
        <v>247</v>
      </c>
      <c r="E1159" s="117" t="s">
        <v>81</v>
      </c>
      <c r="F1159" s="96" t="s">
        <v>81</v>
      </c>
      <c r="G1159" s="114">
        <v>1993</v>
      </c>
      <c r="H1159" s="264">
        <v>1</v>
      </c>
      <c r="I1159" s="117" t="s">
        <v>245</v>
      </c>
      <c r="J1159" s="262"/>
      <c r="K1159" s="270"/>
      <c r="L1159" s="286"/>
      <c r="M1159" s="133" t="s">
        <v>247</v>
      </c>
      <c r="N1159" s="114">
        <v>1997</v>
      </c>
      <c r="O1159" s="114">
        <v>1997</v>
      </c>
      <c r="P1159" s="113">
        <v>0.75</v>
      </c>
      <c r="Q1159" s="117" t="s">
        <v>245</v>
      </c>
      <c r="R1159" s="96"/>
      <c r="S1159" s="97"/>
      <c r="T1159" s="103"/>
      <c r="U1159" s="136" t="e">
        <f ca="1">_xlfn._xlws.FILTER(_xlfn._xlws.FILTER(Table15[],(Table15[System-Owned Portion]&amp;Table15[Was Material Ever Previously Lead?]&amp;Table15[Customer-Owned Portion])=(D1159&amp;E1159&amp;M1159)),{0,0,0,1})</f>
        <v>#NAME?</v>
      </c>
    </row>
    <row r="1160" spans="1:21" ht="30" x14ac:dyDescent="0.25">
      <c r="A1160" s="102" t="s">
        <v>2520</v>
      </c>
      <c r="B1160" s="262" t="s">
        <v>2521</v>
      </c>
      <c r="C1160" s="96" t="s">
        <v>2448</v>
      </c>
      <c r="D1160" s="104" t="s">
        <v>247</v>
      </c>
      <c r="E1160" s="117" t="s">
        <v>81</v>
      </c>
      <c r="F1160" s="96" t="s">
        <v>81</v>
      </c>
      <c r="G1160" s="114">
        <v>1993</v>
      </c>
      <c r="H1160" s="264">
        <v>1</v>
      </c>
      <c r="I1160" s="117" t="s">
        <v>245</v>
      </c>
      <c r="J1160" s="262"/>
      <c r="K1160" s="270"/>
      <c r="L1160" s="286"/>
      <c r="M1160" s="133" t="s">
        <v>247</v>
      </c>
      <c r="N1160" s="114">
        <v>1999</v>
      </c>
      <c r="O1160" s="114">
        <v>1999</v>
      </c>
      <c r="P1160" s="113">
        <v>0.75</v>
      </c>
      <c r="Q1160" s="117" t="s">
        <v>245</v>
      </c>
      <c r="R1160" s="96"/>
      <c r="S1160" s="97"/>
      <c r="T1160" s="103"/>
      <c r="U1160" s="136" t="e">
        <f ca="1">_xlfn._xlws.FILTER(_xlfn._xlws.FILTER(Table15[],(Table15[System-Owned Portion]&amp;Table15[Was Material Ever Previously Lead?]&amp;Table15[Customer-Owned Portion])=(D1160&amp;E1160&amp;M1160)),{0,0,0,1})</f>
        <v>#NAME?</v>
      </c>
    </row>
    <row r="1161" spans="1:21" ht="30" x14ac:dyDescent="0.25">
      <c r="A1161" s="102" t="s">
        <v>2522</v>
      </c>
      <c r="B1161" s="262" t="s">
        <v>2523</v>
      </c>
      <c r="C1161" s="96" t="s">
        <v>2448</v>
      </c>
      <c r="D1161" s="104" t="s">
        <v>247</v>
      </c>
      <c r="E1161" s="117" t="s">
        <v>81</v>
      </c>
      <c r="F1161" s="96" t="s">
        <v>81</v>
      </c>
      <c r="G1161" s="114">
        <v>1993</v>
      </c>
      <c r="H1161" s="264">
        <v>1</v>
      </c>
      <c r="I1161" s="117" t="s">
        <v>245</v>
      </c>
      <c r="J1161" s="262"/>
      <c r="K1161" s="270"/>
      <c r="L1161" s="286"/>
      <c r="M1161" s="133" t="s">
        <v>247</v>
      </c>
      <c r="N1161" s="114">
        <v>1998</v>
      </c>
      <c r="O1161" s="114">
        <v>1998</v>
      </c>
      <c r="P1161" s="113">
        <v>0.75</v>
      </c>
      <c r="Q1161" s="117" t="s">
        <v>245</v>
      </c>
      <c r="R1161" s="96"/>
      <c r="S1161" s="97"/>
      <c r="T1161" s="103"/>
      <c r="U1161" s="136" t="e">
        <f ca="1">_xlfn._xlws.FILTER(_xlfn._xlws.FILTER(Table15[],(Table15[System-Owned Portion]&amp;Table15[Was Material Ever Previously Lead?]&amp;Table15[Customer-Owned Portion])=(D1161&amp;E1161&amp;M1161)),{0,0,0,1})</f>
        <v>#NAME?</v>
      </c>
    </row>
    <row r="1162" spans="1:21" ht="30" x14ac:dyDescent="0.25">
      <c r="A1162" s="102" t="s">
        <v>2524</v>
      </c>
      <c r="B1162" s="262" t="s">
        <v>2525</v>
      </c>
      <c r="C1162" s="96" t="s">
        <v>2448</v>
      </c>
      <c r="D1162" s="104" t="s">
        <v>247</v>
      </c>
      <c r="E1162" s="117" t="s">
        <v>81</v>
      </c>
      <c r="F1162" s="96" t="s">
        <v>81</v>
      </c>
      <c r="G1162" s="114">
        <v>1993</v>
      </c>
      <c r="H1162" s="264">
        <v>1</v>
      </c>
      <c r="I1162" s="117" t="s">
        <v>245</v>
      </c>
      <c r="J1162" s="262"/>
      <c r="K1162" s="270"/>
      <c r="L1162" s="286"/>
      <c r="M1162" s="133" t="s">
        <v>247</v>
      </c>
      <c r="N1162" s="114">
        <v>1999</v>
      </c>
      <c r="O1162" s="114">
        <v>1999</v>
      </c>
      <c r="P1162" s="113">
        <v>0.75</v>
      </c>
      <c r="Q1162" s="117" t="s">
        <v>245</v>
      </c>
      <c r="R1162" s="96"/>
      <c r="S1162" s="97"/>
      <c r="T1162" s="103"/>
      <c r="U1162" s="136" t="e">
        <f ca="1">_xlfn._xlws.FILTER(_xlfn._xlws.FILTER(Table15[],(Table15[System-Owned Portion]&amp;Table15[Was Material Ever Previously Lead?]&amp;Table15[Customer-Owned Portion])=(D1162&amp;E1162&amp;M1162)),{0,0,0,1})</f>
        <v>#NAME?</v>
      </c>
    </row>
    <row r="1163" spans="1:21" ht="30" x14ac:dyDescent="0.25">
      <c r="A1163" s="102" t="s">
        <v>2526</v>
      </c>
      <c r="B1163" s="262" t="s">
        <v>2527</v>
      </c>
      <c r="C1163" s="96" t="s">
        <v>2448</v>
      </c>
      <c r="D1163" s="104" t="s">
        <v>247</v>
      </c>
      <c r="E1163" s="117" t="s">
        <v>81</v>
      </c>
      <c r="F1163" s="96" t="s">
        <v>81</v>
      </c>
      <c r="G1163" s="114">
        <v>1993</v>
      </c>
      <c r="H1163" s="264">
        <v>0.75</v>
      </c>
      <c r="I1163" s="117" t="s">
        <v>245</v>
      </c>
      <c r="J1163" s="262"/>
      <c r="K1163" s="270"/>
      <c r="L1163" s="286"/>
      <c r="M1163" s="133" t="s">
        <v>247</v>
      </c>
      <c r="N1163" s="114">
        <v>1997</v>
      </c>
      <c r="O1163" s="114">
        <v>1997</v>
      </c>
      <c r="P1163" s="113">
        <v>0.75</v>
      </c>
      <c r="Q1163" s="117" t="s">
        <v>245</v>
      </c>
      <c r="R1163" s="96"/>
      <c r="S1163" s="97"/>
      <c r="T1163" s="103"/>
      <c r="U1163" s="136" t="e">
        <f ca="1">_xlfn._xlws.FILTER(_xlfn._xlws.FILTER(Table15[],(Table15[System-Owned Portion]&amp;Table15[Was Material Ever Previously Lead?]&amp;Table15[Customer-Owned Portion])=(D1163&amp;E1163&amp;M1163)),{0,0,0,1})</f>
        <v>#NAME?</v>
      </c>
    </row>
    <row r="1164" spans="1:21" ht="30" x14ac:dyDescent="0.25">
      <c r="A1164" s="102" t="s">
        <v>2528</v>
      </c>
      <c r="B1164" s="262" t="s">
        <v>2529</v>
      </c>
      <c r="C1164" s="96" t="s">
        <v>2448</v>
      </c>
      <c r="D1164" s="104" t="s">
        <v>247</v>
      </c>
      <c r="E1164" s="117" t="s">
        <v>81</v>
      </c>
      <c r="F1164" s="96" t="s">
        <v>81</v>
      </c>
      <c r="G1164" s="114">
        <v>1993</v>
      </c>
      <c r="H1164" s="264">
        <v>0.75</v>
      </c>
      <c r="I1164" s="117" t="s">
        <v>245</v>
      </c>
      <c r="J1164" s="262"/>
      <c r="K1164" s="270"/>
      <c r="L1164" s="286"/>
      <c r="M1164" s="133" t="s">
        <v>247</v>
      </c>
      <c r="N1164" s="114">
        <v>1999</v>
      </c>
      <c r="O1164" s="114">
        <v>1999</v>
      </c>
      <c r="P1164" s="113">
        <v>0.75</v>
      </c>
      <c r="Q1164" s="117" t="s">
        <v>245</v>
      </c>
      <c r="R1164" s="96"/>
      <c r="S1164" s="97"/>
      <c r="T1164" s="103"/>
      <c r="U1164" s="136" t="e">
        <f ca="1">_xlfn._xlws.FILTER(_xlfn._xlws.FILTER(Table15[],(Table15[System-Owned Portion]&amp;Table15[Was Material Ever Previously Lead?]&amp;Table15[Customer-Owned Portion])=(D1164&amp;E1164&amp;M1164)),{0,0,0,1})</f>
        <v>#NAME?</v>
      </c>
    </row>
    <row r="1165" spans="1:21" ht="30" x14ac:dyDescent="0.25">
      <c r="A1165" s="102" t="s">
        <v>2530</v>
      </c>
      <c r="B1165" s="262" t="s">
        <v>2531</v>
      </c>
      <c r="C1165" s="96" t="s">
        <v>2448</v>
      </c>
      <c r="D1165" s="104" t="s">
        <v>247</v>
      </c>
      <c r="E1165" s="117" t="s">
        <v>81</v>
      </c>
      <c r="F1165" s="96" t="s">
        <v>81</v>
      </c>
      <c r="G1165" s="114">
        <v>1993</v>
      </c>
      <c r="H1165" s="264">
        <v>0.75</v>
      </c>
      <c r="I1165" s="117" t="s">
        <v>245</v>
      </c>
      <c r="J1165" s="262"/>
      <c r="K1165" s="270"/>
      <c r="L1165" s="286"/>
      <c r="M1165" s="133" t="s">
        <v>247</v>
      </c>
      <c r="N1165" s="114">
        <v>1999</v>
      </c>
      <c r="O1165" s="114">
        <v>1999</v>
      </c>
      <c r="P1165" s="113">
        <v>0.75</v>
      </c>
      <c r="Q1165" s="117" t="s">
        <v>245</v>
      </c>
      <c r="R1165" s="96"/>
      <c r="S1165" s="97"/>
      <c r="T1165" s="103"/>
      <c r="U1165" s="136" t="e">
        <f ca="1">_xlfn._xlws.FILTER(_xlfn._xlws.FILTER(Table15[],(Table15[System-Owned Portion]&amp;Table15[Was Material Ever Previously Lead?]&amp;Table15[Customer-Owned Portion])=(D1165&amp;E1165&amp;M1165)),{0,0,0,1})</f>
        <v>#NAME?</v>
      </c>
    </row>
    <row r="1166" spans="1:21" ht="30" x14ac:dyDescent="0.25">
      <c r="A1166" s="102" t="s">
        <v>2532</v>
      </c>
      <c r="B1166" s="262" t="s">
        <v>2533</v>
      </c>
      <c r="C1166" s="96" t="s">
        <v>2448</v>
      </c>
      <c r="D1166" s="104" t="s">
        <v>247</v>
      </c>
      <c r="E1166" s="117" t="s">
        <v>81</v>
      </c>
      <c r="F1166" s="96" t="s">
        <v>81</v>
      </c>
      <c r="G1166" s="114">
        <v>1993</v>
      </c>
      <c r="H1166" s="264">
        <v>0.75</v>
      </c>
      <c r="I1166" s="117" t="s">
        <v>245</v>
      </c>
      <c r="J1166" s="262"/>
      <c r="K1166" s="270"/>
      <c r="L1166" s="286"/>
      <c r="M1166" s="133" t="s">
        <v>247</v>
      </c>
      <c r="N1166" s="114">
        <v>2000</v>
      </c>
      <c r="O1166" s="114">
        <v>2000</v>
      </c>
      <c r="P1166" s="113">
        <v>0.75</v>
      </c>
      <c r="Q1166" s="117" t="s">
        <v>245</v>
      </c>
      <c r="R1166" s="96"/>
      <c r="S1166" s="97"/>
      <c r="T1166" s="103"/>
      <c r="U1166" s="136" t="e">
        <f ca="1">_xlfn._xlws.FILTER(_xlfn._xlws.FILTER(Table15[],(Table15[System-Owned Portion]&amp;Table15[Was Material Ever Previously Lead?]&amp;Table15[Customer-Owned Portion])=(D1166&amp;E1166&amp;M1166)),{0,0,0,1})</f>
        <v>#NAME?</v>
      </c>
    </row>
    <row r="1167" spans="1:21" ht="30" x14ac:dyDescent="0.25">
      <c r="A1167" s="102" t="s">
        <v>2534</v>
      </c>
      <c r="B1167" s="262" t="s">
        <v>2535</v>
      </c>
      <c r="C1167" s="96" t="s">
        <v>2448</v>
      </c>
      <c r="D1167" s="104" t="s">
        <v>247</v>
      </c>
      <c r="E1167" s="117" t="s">
        <v>81</v>
      </c>
      <c r="F1167" s="96" t="s">
        <v>81</v>
      </c>
      <c r="G1167" s="114">
        <v>1993</v>
      </c>
      <c r="H1167" s="264">
        <v>0.75</v>
      </c>
      <c r="I1167" s="117" t="s">
        <v>245</v>
      </c>
      <c r="J1167" s="262"/>
      <c r="K1167" s="270"/>
      <c r="L1167" s="286"/>
      <c r="M1167" s="133" t="s">
        <v>247</v>
      </c>
      <c r="N1167" s="114">
        <v>1999</v>
      </c>
      <c r="O1167" s="114">
        <v>1999</v>
      </c>
      <c r="P1167" s="113">
        <v>0.75</v>
      </c>
      <c r="Q1167" s="117" t="s">
        <v>245</v>
      </c>
      <c r="R1167" s="96"/>
      <c r="S1167" s="97"/>
      <c r="T1167" s="103"/>
      <c r="U1167" s="136" t="e">
        <f ca="1">_xlfn._xlws.FILTER(_xlfn._xlws.FILTER(Table15[],(Table15[System-Owned Portion]&amp;Table15[Was Material Ever Previously Lead?]&amp;Table15[Customer-Owned Portion])=(D1167&amp;E1167&amp;M1167)),{0,0,0,1})</f>
        <v>#NAME?</v>
      </c>
    </row>
    <row r="1168" spans="1:21" ht="30" x14ac:dyDescent="0.25">
      <c r="A1168" s="102" t="s">
        <v>2536</v>
      </c>
      <c r="B1168" s="262" t="s">
        <v>2537</v>
      </c>
      <c r="C1168" s="96" t="s">
        <v>4813</v>
      </c>
      <c r="D1168" s="104" t="s">
        <v>247</v>
      </c>
      <c r="E1168" s="117" t="s">
        <v>81</v>
      </c>
      <c r="F1168" s="96" t="s">
        <v>81</v>
      </c>
      <c r="G1168" s="114">
        <v>2009</v>
      </c>
      <c r="H1168" s="113">
        <v>1.5</v>
      </c>
      <c r="I1168" s="117" t="s">
        <v>245</v>
      </c>
      <c r="J1168" s="262"/>
      <c r="K1168" s="270"/>
      <c r="L1168" s="286"/>
      <c r="M1168" s="133" t="s">
        <v>247</v>
      </c>
      <c r="N1168" s="114">
        <v>2010</v>
      </c>
      <c r="O1168" s="114">
        <v>2010</v>
      </c>
      <c r="P1168" s="113">
        <v>1.5</v>
      </c>
      <c r="Q1168" s="117" t="s">
        <v>245</v>
      </c>
      <c r="R1168" s="96"/>
      <c r="S1168" s="97"/>
      <c r="T1168" s="103"/>
      <c r="U1168" s="136" t="e">
        <f ca="1">_xlfn._xlws.FILTER(_xlfn._xlws.FILTER(Table15[],(Table15[System-Owned Portion]&amp;Table15[Was Material Ever Previously Lead?]&amp;Table15[Customer-Owned Portion])=(D1168&amp;E1168&amp;M1168)),{0,0,0,1})</f>
        <v>#NAME?</v>
      </c>
    </row>
    <row r="1169" spans="1:21" ht="30" x14ac:dyDescent="0.25">
      <c r="A1169" s="102" t="s">
        <v>2538</v>
      </c>
      <c r="B1169" s="262" t="s">
        <v>2539</v>
      </c>
      <c r="C1169" s="96" t="s">
        <v>2503</v>
      </c>
      <c r="D1169" s="104"/>
      <c r="E1169" s="117"/>
      <c r="F1169" s="96"/>
      <c r="G1169" s="114"/>
      <c r="H1169" s="113"/>
      <c r="I1169" s="117"/>
      <c r="J1169" s="262"/>
      <c r="K1169" s="270"/>
      <c r="L1169" s="286" t="s">
        <v>4246</v>
      </c>
      <c r="M1169" s="133"/>
      <c r="N1169" s="114"/>
      <c r="O1169" s="114"/>
      <c r="P1169" s="113"/>
      <c r="Q1169" s="117"/>
      <c r="R1169" s="96"/>
      <c r="S1169" s="97"/>
      <c r="T1169" s="103" t="s">
        <v>4246</v>
      </c>
      <c r="U1169" s="136" t="e">
        <f ca="1">_xlfn._xlws.FILTER(_xlfn._xlws.FILTER(Table15[],(Table15[System-Owned Portion]&amp;Table15[Was Material Ever Previously Lead?]&amp;Table15[Customer-Owned Portion])=(D1169&amp;E1169&amp;M1169)),{0,0,0,1})</f>
        <v>#NAME?</v>
      </c>
    </row>
    <row r="1170" spans="1:21" ht="30" x14ac:dyDescent="0.25">
      <c r="A1170" s="102" t="s">
        <v>2540</v>
      </c>
      <c r="B1170" s="262" t="s">
        <v>2541</v>
      </c>
      <c r="C1170" s="96" t="s">
        <v>2542</v>
      </c>
      <c r="D1170" s="104" t="s">
        <v>247</v>
      </c>
      <c r="E1170" s="117" t="s">
        <v>81</v>
      </c>
      <c r="F1170" s="96" t="s">
        <v>81</v>
      </c>
      <c r="G1170" s="114">
        <v>1994</v>
      </c>
      <c r="H1170" s="113">
        <v>0.75</v>
      </c>
      <c r="I1170" s="117" t="s">
        <v>245</v>
      </c>
      <c r="J1170" s="262"/>
      <c r="K1170" s="270"/>
      <c r="L1170" s="286"/>
      <c r="M1170" s="133" t="s">
        <v>247</v>
      </c>
      <c r="N1170" s="114">
        <v>1999</v>
      </c>
      <c r="O1170" s="114">
        <v>1999</v>
      </c>
      <c r="P1170" s="113">
        <v>0.75</v>
      </c>
      <c r="Q1170" s="117" t="s">
        <v>245</v>
      </c>
      <c r="R1170" s="96"/>
      <c r="S1170" s="97"/>
      <c r="T1170" s="103"/>
      <c r="U1170" s="136" t="e">
        <f ca="1">_xlfn._xlws.FILTER(_xlfn._xlws.FILTER(Table15[],(Table15[System-Owned Portion]&amp;Table15[Was Material Ever Previously Lead?]&amp;Table15[Customer-Owned Portion])=(D1170&amp;E1170&amp;M1170)),{0,0,0,1})</f>
        <v>#NAME?</v>
      </c>
    </row>
    <row r="1171" spans="1:21" ht="30" x14ac:dyDescent="0.25">
      <c r="A1171" s="102" t="s">
        <v>2543</v>
      </c>
      <c r="B1171" s="262" t="s">
        <v>2544</v>
      </c>
      <c r="C1171" s="96" t="s">
        <v>2542</v>
      </c>
      <c r="D1171" s="104" t="s">
        <v>247</v>
      </c>
      <c r="E1171" s="117" t="s">
        <v>81</v>
      </c>
      <c r="F1171" s="96" t="s">
        <v>81</v>
      </c>
      <c r="G1171" s="114">
        <v>1993</v>
      </c>
      <c r="H1171" s="264">
        <v>0.75</v>
      </c>
      <c r="I1171" s="117" t="s">
        <v>245</v>
      </c>
      <c r="J1171" s="262"/>
      <c r="K1171" s="270"/>
      <c r="L1171" s="286"/>
      <c r="M1171" s="133" t="s">
        <v>247</v>
      </c>
      <c r="N1171" s="114">
        <v>2000</v>
      </c>
      <c r="O1171" s="114">
        <v>2000</v>
      </c>
      <c r="P1171" s="113">
        <v>0.75</v>
      </c>
      <c r="Q1171" s="117"/>
      <c r="R1171" s="96"/>
      <c r="S1171" s="97"/>
      <c r="T1171" s="103"/>
      <c r="U1171" s="136" t="e">
        <f ca="1">_xlfn._xlws.FILTER(_xlfn._xlws.FILTER(Table15[],(Table15[System-Owned Portion]&amp;Table15[Was Material Ever Previously Lead?]&amp;Table15[Customer-Owned Portion])=(D1171&amp;E1171&amp;M1171)),{0,0,0,1})</f>
        <v>#NAME?</v>
      </c>
    </row>
    <row r="1172" spans="1:21" ht="30" x14ac:dyDescent="0.25">
      <c r="A1172" s="102" t="s">
        <v>2545</v>
      </c>
      <c r="B1172" s="262" t="s">
        <v>2546</v>
      </c>
      <c r="C1172" s="96" t="s">
        <v>2503</v>
      </c>
      <c r="D1172" s="104"/>
      <c r="E1172" s="117"/>
      <c r="F1172" s="96"/>
      <c r="G1172" s="114"/>
      <c r="H1172" s="113"/>
      <c r="I1172" s="117"/>
      <c r="J1172" s="262"/>
      <c r="K1172" s="270"/>
      <c r="L1172" s="286" t="s">
        <v>4805</v>
      </c>
      <c r="M1172" s="133"/>
      <c r="N1172" s="114"/>
      <c r="O1172" s="114"/>
      <c r="P1172" s="113"/>
      <c r="Q1172" s="117"/>
      <c r="R1172" s="96"/>
      <c r="S1172" s="97"/>
      <c r="T1172" s="103" t="s">
        <v>4246</v>
      </c>
      <c r="U1172" s="136" t="e">
        <f ca="1">_xlfn._xlws.FILTER(_xlfn._xlws.FILTER(Table15[],(Table15[System-Owned Portion]&amp;Table15[Was Material Ever Previously Lead?]&amp;Table15[Customer-Owned Portion])=(D1172&amp;E1172&amp;M1172)),{0,0,0,1})</f>
        <v>#NAME?</v>
      </c>
    </row>
    <row r="1173" spans="1:21" ht="30" x14ac:dyDescent="0.25">
      <c r="A1173" s="102" t="s">
        <v>2547</v>
      </c>
      <c r="B1173" s="262" t="s">
        <v>2548</v>
      </c>
      <c r="C1173" s="96" t="s">
        <v>4806</v>
      </c>
      <c r="D1173" s="104" t="s">
        <v>247</v>
      </c>
      <c r="E1173" s="117" t="s">
        <v>81</v>
      </c>
      <c r="F1173" s="96" t="s">
        <v>81</v>
      </c>
      <c r="G1173" s="114">
        <v>1994</v>
      </c>
      <c r="H1173" s="113">
        <v>1.5</v>
      </c>
      <c r="I1173" s="117" t="s">
        <v>245</v>
      </c>
      <c r="J1173" s="262"/>
      <c r="K1173" s="270"/>
      <c r="L1173" s="286"/>
      <c r="M1173" s="133" t="s">
        <v>247</v>
      </c>
      <c r="N1173" s="114">
        <v>1998</v>
      </c>
      <c r="O1173" s="114">
        <v>1998</v>
      </c>
      <c r="P1173" s="113">
        <v>1.5</v>
      </c>
      <c r="Q1173" s="117" t="s">
        <v>245</v>
      </c>
      <c r="R1173" s="96"/>
      <c r="S1173" s="97"/>
      <c r="T1173" s="103"/>
      <c r="U1173" s="136" t="e">
        <f ca="1">_xlfn._xlws.FILTER(_xlfn._xlws.FILTER(Table15[],(Table15[System-Owned Portion]&amp;Table15[Was Material Ever Previously Lead?]&amp;Table15[Customer-Owned Portion])=(D1173&amp;E1173&amp;M1173)),{0,0,0,1})</f>
        <v>#NAME?</v>
      </c>
    </row>
    <row r="1174" spans="1:21" ht="30" x14ac:dyDescent="0.25">
      <c r="A1174" s="102" t="s">
        <v>2549</v>
      </c>
      <c r="B1174" s="262" t="s">
        <v>2550</v>
      </c>
      <c r="C1174" s="96" t="s">
        <v>2542</v>
      </c>
      <c r="D1174" s="104" t="s">
        <v>247</v>
      </c>
      <c r="E1174" s="117" t="s">
        <v>81</v>
      </c>
      <c r="F1174" s="96" t="s">
        <v>81</v>
      </c>
      <c r="G1174" s="114">
        <v>1994</v>
      </c>
      <c r="H1174" s="113">
        <v>0.75</v>
      </c>
      <c r="I1174" s="117" t="s">
        <v>245</v>
      </c>
      <c r="J1174" s="262"/>
      <c r="K1174" s="270"/>
      <c r="L1174" s="286"/>
      <c r="M1174" s="133" t="s">
        <v>247</v>
      </c>
      <c r="N1174" s="114">
        <v>1999</v>
      </c>
      <c r="O1174" s="114">
        <v>1999</v>
      </c>
      <c r="P1174" s="113">
        <v>0.75</v>
      </c>
      <c r="Q1174" s="117" t="s">
        <v>245</v>
      </c>
      <c r="R1174" s="96"/>
      <c r="S1174" s="97"/>
      <c r="T1174" s="103"/>
      <c r="U1174" s="136" t="e">
        <f ca="1">_xlfn._xlws.FILTER(_xlfn._xlws.FILTER(Table15[],(Table15[System-Owned Portion]&amp;Table15[Was Material Ever Previously Lead?]&amp;Table15[Customer-Owned Portion])=(D1174&amp;E1174&amp;M1174)),{0,0,0,1})</f>
        <v>#NAME?</v>
      </c>
    </row>
    <row r="1175" spans="1:21" ht="30" x14ac:dyDescent="0.25">
      <c r="A1175" s="102" t="s">
        <v>2551</v>
      </c>
      <c r="B1175" s="262" t="s">
        <v>2552</v>
      </c>
      <c r="C1175" s="96" t="s">
        <v>2542</v>
      </c>
      <c r="D1175" s="104" t="s">
        <v>247</v>
      </c>
      <c r="E1175" s="117" t="s">
        <v>81</v>
      </c>
      <c r="F1175" s="96" t="s">
        <v>81</v>
      </c>
      <c r="G1175" s="114">
        <v>1993</v>
      </c>
      <c r="H1175" s="264">
        <v>0.75</v>
      </c>
      <c r="I1175" s="117" t="s">
        <v>245</v>
      </c>
      <c r="J1175" s="262"/>
      <c r="K1175" s="270"/>
      <c r="L1175" s="286"/>
      <c r="M1175" s="133" t="s">
        <v>247</v>
      </c>
      <c r="N1175" s="114">
        <v>2001</v>
      </c>
      <c r="O1175" s="114">
        <v>2001</v>
      </c>
      <c r="P1175" s="113">
        <v>0.75</v>
      </c>
      <c r="Q1175" s="117"/>
      <c r="R1175" s="96"/>
      <c r="S1175" s="97"/>
      <c r="T1175" s="103"/>
      <c r="U1175" s="136" t="e">
        <f ca="1">_xlfn._xlws.FILTER(_xlfn._xlws.FILTER(Table15[],(Table15[System-Owned Portion]&amp;Table15[Was Material Ever Previously Lead?]&amp;Table15[Customer-Owned Portion])=(D1175&amp;E1175&amp;M1175)),{0,0,0,1})</f>
        <v>#NAME?</v>
      </c>
    </row>
    <row r="1176" spans="1:21" ht="30" x14ac:dyDescent="0.25">
      <c r="A1176" s="102" t="s">
        <v>2553</v>
      </c>
      <c r="B1176" s="262" t="s">
        <v>2554</v>
      </c>
      <c r="C1176" s="96" t="s">
        <v>2542</v>
      </c>
      <c r="D1176" s="104" t="s">
        <v>247</v>
      </c>
      <c r="E1176" s="117" t="s">
        <v>81</v>
      </c>
      <c r="F1176" s="96" t="s">
        <v>81</v>
      </c>
      <c r="G1176" s="114">
        <v>1994</v>
      </c>
      <c r="H1176" s="113">
        <v>1</v>
      </c>
      <c r="I1176" s="117" t="s">
        <v>245</v>
      </c>
      <c r="J1176" s="262"/>
      <c r="K1176" s="270"/>
      <c r="L1176" s="286"/>
      <c r="M1176" s="133" t="s">
        <v>247</v>
      </c>
      <c r="N1176" s="114">
        <v>2004</v>
      </c>
      <c r="O1176" s="114">
        <v>2004</v>
      </c>
      <c r="P1176" s="113">
        <v>0.75</v>
      </c>
      <c r="Q1176" s="117" t="s">
        <v>245</v>
      </c>
      <c r="R1176" s="96"/>
      <c r="S1176" s="97"/>
      <c r="T1176" s="103"/>
      <c r="U1176" s="136" t="e">
        <f ca="1">_xlfn._xlws.FILTER(_xlfn._xlws.FILTER(Table15[],(Table15[System-Owned Portion]&amp;Table15[Was Material Ever Previously Lead?]&amp;Table15[Customer-Owned Portion])=(D1176&amp;E1176&amp;M1176)),{0,0,0,1})</f>
        <v>#NAME?</v>
      </c>
    </row>
    <row r="1177" spans="1:21" ht="30" x14ac:dyDescent="0.25">
      <c r="A1177" s="102" t="s">
        <v>2555</v>
      </c>
      <c r="B1177" s="262" t="s">
        <v>2556</v>
      </c>
      <c r="C1177" s="96" t="s">
        <v>2503</v>
      </c>
      <c r="D1177" s="104"/>
      <c r="E1177" s="117"/>
      <c r="F1177" s="96"/>
      <c r="G1177" s="114"/>
      <c r="H1177" s="113"/>
      <c r="I1177" s="117"/>
      <c r="J1177" s="262"/>
      <c r="K1177" s="270"/>
      <c r="L1177" s="286" t="s">
        <v>4246</v>
      </c>
      <c r="M1177" s="133"/>
      <c r="N1177" s="114"/>
      <c r="O1177" s="114"/>
      <c r="P1177" s="113"/>
      <c r="Q1177" s="117"/>
      <c r="R1177" s="96"/>
      <c r="S1177" s="97"/>
      <c r="T1177" s="103" t="s">
        <v>4246</v>
      </c>
      <c r="U1177" s="136" t="e">
        <f ca="1">_xlfn._xlws.FILTER(_xlfn._xlws.FILTER(Table15[],(Table15[System-Owned Portion]&amp;Table15[Was Material Ever Previously Lead?]&amp;Table15[Customer-Owned Portion])=(D1177&amp;E1177&amp;M1177)),{0,0,0,1})</f>
        <v>#NAME?</v>
      </c>
    </row>
    <row r="1178" spans="1:21" ht="30" x14ac:dyDescent="0.25">
      <c r="A1178" s="102" t="s">
        <v>2557</v>
      </c>
      <c r="B1178" s="262" t="s">
        <v>2558</v>
      </c>
      <c r="C1178" s="96" t="s">
        <v>4807</v>
      </c>
      <c r="D1178" s="104" t="s">
        <v>247</v>
      </c>
      <c r="E1178" s="117" t="s">
        <v>81</v>
      </c>
      <c r="F1178" s="96" t="s">
        <v>81</v>
      </c>
      <c r="G1178" s="114">
        <v>1994</v>
      </c>
      <c r="H1178" s="113">
        <v>1.5</v>
      </c>
      <c r="I1178" s="117" t="s">
        <v>245</v>
      </c>
      <c r="J1178" s="262"/>
      <c r="K1178" s="270"/>
      <c r="L1178" s="286"/>
      <c r="M1178" s="133" t="s">
        <v>247</v>
      </c>
      <c r="N1178" s="114">
        <v>2005</v>
      </c>
      <c r="O1178" s="114">
        <v>2005</v>
      </c>
      <c r="P1178" s="113">
        <v>1.5</v>
      </c>
      <c r="Q1178" s="117" t="s">
        <v>245</v>
      </c>
      <c r="R1178" s="96"/>
      <c r="S1178" s="97"/>
      <c r="T1178" s="103"/>
      <c r="U1178" s="136" t="e">
        <f ca="1">_xlfn._xlws.FILTER(_xlfn._xlws.FILTER(Table15[],(Table15[System-Owned Portion]&amp;Table15[Was Material Ever Previously Lead?]&amp;Table15[Customer-Owned Portion])=(D1178&amp;E1178&amp;M1178)),{0,0,0,1})</f>
        <v>#NAME?</v>
      </c>
    </row>
    <row r="1179" spans="1:21" x14ac:dyDescent="0.25">
      <c r="A1179" s="102" t="s">
        <v>2559</v>
      </c>
      <c r="B1179" s="262" t="s">
        <v>2560</v>
      </c>
      <c r="C1179" s="96" t="s">
        <v>2561</v>
      </c>
      <c r="D1179" s="104"/>
      <c r="E1179" s="117"/>
      <c r="F1179" s="96"/>
      <c r="G1179" s="114"/>
      <c r="H1179" s="113"/>
      <c r="I1179" s="117"/>
      <c r="J1179" s="262"/>
      <c r="K1179" s="270"/>
      <c r="L1179" s="286" t="s">
        <v>4908</v>
      </c>
      <c r="M1179" s="133"/>
      <c r="N1179" s="114"/>
      <c r="O1179" s="114"/>
      <c r="P1179" s="113"/>
      <c r="Q1179" s="117"/>
      <c r="R1179" s="96"/>
      <c r="S1179" s="97"/>
      <c r="T1179" s="134" t="s">
        <v>4908</v>
      </c>
      <c r="U1179" s="136" t="e">
        <f ca="1">_xlfn._xlws.FILTER(_xlfn._xlws.FILTER(Table15[],(Table15[System-Owned Portion]&amp;Table15[Was Material Ever Previously Lead?]&amp;Table15[Customer-Owned Portion])=(D1179&amp;E1179&amp;M1179)),{0,0,0,1})</f>
        <v>#NAME?</v>
      </c>
    </row>
    <row r="1180" spans="1:21" x14ac:dyDescent="0.25">
      <c r="A1180" s="102" t="s">
        <v>2562</v>
      </c>
      <c r="B1180" s="262" t="s">
        <v>2563</v>
      </c>
      <c r="C1180" s="96" t="s">
        <v>2561</v>
      </c>
      <c r="D1180" s="104"/>
      <c r="E1180" s="117"/>
      <c r="F1180" s="96"/>
      <c r="G1180" s="114"/>
      <c r="H1180" s="113"/>
      <c r="I1180" s="117"/>
      <c r="J1180" s="262"/>
      <c r="K1180" s="270"/>
      <c r="L1180" s="286" t="s">
        <v>4908</v>
      </c>
      <c r="M1180" s="133"/>
      <c r="N1180" s="114"/>
      <c r="O1180" s="114"/>
      <c r="P1180" s="113"/>
      <c r="Q1180" s="117"/>
      <c r="R1180" s="96"/>
      <c r="S1180" s="97"/>
      <c r="T1180" s="103" t="s">
        <v>4908</v>
      </c>
      <c r="U1180" s="136" t="e">
        <f ca="1">_xlfn._xlws.FILTER(_xlfn._xlws.FILTER(Table15[],(Table15[System-Owned Portion]&amp;Table15[Was Material Ever Previously Lead?]&amp;Table15[Customer-Owned Portion])=(D1180&amp;E1180&amp;M1180)),{0,0,0,1})</f>
        <v>#NAME?</v>
      </c>
    </row>
    <row r="1181" spans="1:21" ht="30" x14ac:dyDescent="0.25">
      <c r="A1181" s="102" t="s">
        <v>2564</v>
      </c>
      <c r="B1181" s="262" t="s">
        <v>2565</v>
      </c>
      <c r="C1181" s="96" t="s">
        <v>2561</v>
      </c>
      <c r="D1181" s="104" t="s">
        <v>247</v>
      </c>
      <c r="E1181" s="117" t="s">
        <v>81</v>
      </c>
      <c r="F1181" s="96" t="s">
        <v>81</v>
      </c>
      <c r="G1181" s="114">
        <v>2007</v>
      </c>
      <c r="H1181" s="113">
        <v>8</v>
      </c>
      <c r="I1181" s="117" t="s">
        <v>4727</v>
      </c>
      <c r="J1181" s="262"/>
      <c r="K1181" s="270"/>
      <c r="L1181" s="286" t="s">
        <v>4478</v>
      </c>
      <c r="M1181" s="133"/>
      <c r="N1181" s="114"/>
      <c r="O1181" s="114"/>
      <c r="P1181" s="113"/>
      <c r="Q1181" s="117"/>
      <c r="R1181" s="96"/>
      <c r="S1181" s="97"/>
      <c r="T1181" s="134" t="s">
        <v>4478</v>
      </c>
      <c r="U1181" s="136" t="e">
        <f ca="1">_xlfn._xlws.FILTER(_xlfn._xlws.FILTER(Table15[],(Table15[System-Owned Portion]&amp;Table15[Was Material Ever Previously Lead?]&amp;Table15[Customer-Owned Portion])=(D1181&amp;E1181&amp;M1181)),{0,0,0,1})</f>
        <v>#NAME?</v>
      </c>
    </row>
    <row r="1182" spans="1:21" ht="30" x14ac:dyDescent="0.25">
      <c r="A1182" s="102" t="s">
        <v>2566</v>
      </c>
      <c r="B1182" s="262" t="s">
        <v>2567</v>
      </c>
      <c r="C1182" s="96" t="s">
        <v>2561</v>
      </c>
      <c r="D1182" s="104" t="s">
        <v>247</v>
      </c>
      <c r="E1182" s="117" t="s">
        <v>81</v>
      </c>
      <c r="F1182" s="96" t="s">
        <v>81</v>
      </c>
      <c r="G1182" s="114">
        <v>2007</v>
      </c>
      <c r="H1182" s="113">
        <v>8</v>
      </c>
      <c r="I1182" s="117" t="s">
        <v>4727</v>
      </c>
      <c r="J1182" s="262"/>
      <c r="K1182" s="270"/>
      <c r="L1182" s="286" t="s">
        <v>4478</v>
      </c>
      <c r="M1182" s="133"/>
      <c r="N1182" s="114"/>
      <c r="O1182" s="114"/>
      <c r="P1182" s="113"/>
      <c r="Q1182" s="117"/>
      <c r="R1182" s="96"/>
      <c r="S1182" s="97"/>
      <c r="T1182" s="134" t="s">
        <v>4478</v>
      </c>
      <c r="U1182" s="136" t="e">
        <f ca="1">_xlfn._xlws.FILTER(_xlfn._xlws.FILTER(Table15[],(Table15[System-Owned Portion]&amp;Table15[Was Material Ever Previously Lead?]&amp;Table15[Customer-Owned Portion])=(D1182&amp;E1182&amp;M1182)),{0,0,0,1})</f>
        <v>#NAME?</v>
      </c>
    </row>
    <row r="1183" spans="1:21" ht="30" x14ac:dyDescent="0.25">
      <c r="A1183" s="102" t="s">
        <v>2568</v>
      </c>
      <c r="B1183" s="262" t="s">
        <v>2569</v>
      </c>
      <c r="C1183" s="96" t="s">
        <v>2561</v>
      </c>
      <c r="D1183" s="104" t="s">
        <v>247</v>
      </c>
      <c r="E1183" s="117" t="s">
        <v>81</v>
      </c>
      <c r="F1183" s="96" t="s">
        <v>81</v>
      </c>
      <c r="G1183" s="114">
        <v>2007</v>
      </c>
      <c r="H1183" s="113">
        <v>8</v>
      </c>
      <c r="I1183" s="117" t="s">
        <v>4727</v>
      </c>
      <c r="J1183" s="262"/>
      <c r="K1183" s="270"/>
      <c r="L1183" s="286" t="s">
        <v>4478</v>
      </c>
      <c r="M1183" s="133"/>
      <c r="N1183" s="114"/>
      <c r="O1183" s="114"/>
      <c r="P1183" s="113"/>
      <c r="Q1183" s="117"/>
      <c r="R1183" s="96"/>
      <c r="S1183" s="97"/>
      <c r="T1183" s="134" t="s">
        <v>4478</v>
      </c>
      <c r="U1183" s="136" t="e">
        <f ca="1">_xlfn._xlws.FILTER(_xlfn._xlws.FILTER(Table15[],(Table15[System-Owned Portion]&amp;Table15[Was Material Ever Previously Lead?]&amp;Table15[Customer-Owned Portion])=(D1183&amp;E1183&amp;M1183)),{0,0,0,1})</f>
        <v>#NAME?</v>
      </c>
    </row>
    <row r="1184" spans="1:21" ht="30" x14ac:dyDescent="0.25">
      <c r="A1184" s="102" t="s">
        <v>2570</v>
      </c>
      <c r="B1184" s="262" t="s">
        <v>2571</v>
      </c>
      <c r="C1184" s="96" t="s">
        <v>2561</v>
      </c>
      <c r="D1184" s="104" t="s">
        <v>247</v>
      </c>
      <c r="E1184" s="117" t="s">
        <v>81</v>
      </c>
      <c r="F1184" s="96" t="s">
        <v>81</v>
      </c>
      <c r="G1184" s="114">
        <v>2007</v>
      </c>
      <c r="H1184" s="113">
        <v>8</v>
      </c>
      <c r="I1184" s="117" t="s">
        <v>4727</v>
      </c>
      <c r="J1184" s="262"/>
      <c r="K1184" s="270"/>
      <c r="L1184" s="286" t="s">
        <v>4478</v>
      </c>
      <c r="M1184" s="133"/>
      <c r="N1184" s="114"/>
      <c r="O1184" s="114"/>
      <c r="P1184" s="113"/>
      <c r="Q1184" s="117"/>
      <c r="R1184" s="96"/>
      <c r="S1184" s="97"/>
      <c r="T1184" s="134" t="s">
        <v>4478</v>
      </c>
      <c r="U1184" s="136" t="e">
        <f ca="1">_xlfn._xlws.FILTER(_xlfn._xlws.FILTER(Table15[],(Table15[System-Owned Portion]&amp;Table15[Was Material Ever Previously Lead?]&amp;Table15[Customer-Owned Portion])=(D1184&amp;E1184&amp;M1184)),{0,0,0,1})</f>
        <v>#NAME?</v>
      </c>
    </row>
    <row r="1185" spans="1:21" ht="30" x14ac:dyDescent="0.25">
      <c r="A1185" s="102" t="s">
        <v>2572</v>
      </c>
      <c r="B1185" s="96" t="s">
        <v>2573</v>
      </c>
      <c r="C1185" s="96" t="s">
        <v>2574</v>
      </c>
      <c r="D1185" s="104" t="s">
        <v>247</v>
      </c>
      <c r="E1185" s="117" t="s">
        <v>81</v>
      </c>
      <c r="F1185" s="96" t="s">
        <v>81</v>
      </c>
      <c r="G1185" s="114">
        <v>2004</v>
      </c>
      <c r="H1185" s="113">
        <v>1</v>
      </c>
      <c r="I1185" s="117" t="s">
        <v>245</v>
      </c>
      <c r="J1185" s="262"/>
      <c r="K1185" s="270"/>
      <c r="L1185" s="286"/>
      <c r="M1185" s="133" t="s">
        <v>247</v>
      </c>
      <c r="N1185" s="114">
        <v>2017</v>
      </c>
      <c r="O1185" s="114">
        <v>2017</v>
      </c>
      <c r="P1185" s="113">
        <v>0.75</v>
      </c>
      <c r="Q1185" s="117" t="s">
        <v>245</v>
      </c>
      <c r="R1185" s="96"/>
      <c r="S1185" s="97"/>
      <c r="T1185" s="103"/>
      <c r="U1185" s="136" t="e">
        <f ca="1">_xlfn._xlws.FILTER(_xlfn._xlws.FILTER(Table15[],(Table15[System-Owned Portion]&amp;Table15[Was Material Ever Previously Lead?]&amp;Table15[Customer-Owned Portion])=(D1185&amp;E1185&amp;M1185)),{0,0,0,1})</f>
        <v>#NAME?</v>
      </c>
    </row>
    <row r="1186" spans="1:21" ht="30" x14ac:dyDescent="0.25">
      <c r="A1186" s="102" t="s">
        <v>2575</v>
      </c>
      <c r="B1186" s="96" t="s">
        <v>2576</v>
      </c>
      <c r="C1186" s="96" t="s">
        <v>2574</v>
      </c>
      <c r="D1186" s="104" t="s">
        <v>247</v>
      </c>
      <c r="E1186" s="117" t="s">
        <v>81</v>
      </c>
      <c r="F1186" s="96" t="s">
        <v>81</v>
      </c>
      <c r="G1186" s="114">
        <v>2004</v>
      </c>
      <c r="H1186" s="113">
        <v>1</v>
      </c>
      <c r="I1186" s="117" t="s">
        <v>245</v>
      </c>
      <c r="J1186" s="262"/>
      <c r="K1186" s="270"/>
      <c r="L1186" s="286"/>
      <c r="M1186" s="133" t="s">
        <v>247</v>
      </c>
      <c r="N1186" s="114">
        <v>2017</v>
      </c>
      <c r="O1186" s="114">
        <v>2017</v>
      </c>
      <c r="P1186" s="113">
        <v>0.75</v>
      </c>
      <c r="Q1186" s="117" t="s">
        <v>245</v>
      </c>
      <c r="R1186" s="96"/>
      <c r="S1186" s="97"/>
      <c r="T1186" s="103"/>
      <c r="U1186" s="136" t="e">
        <f ca="1">_xlfn._xlws.FILTER(_xlfn._xlws.FILTER(Table15[],(Table15[System-Owned Portion]&amp;Table15[Was Material Ever Previously Lead?]&amp;Table15[Customer-Owned Portion])=(D1186&amp;E1186&amp;M1186)),{0,0,0,1})</f>
        <v>#NAME?</v>
      </c>
    </row>
    <row r="1187" spans="1:21" ht="30" x14ac:dyDescent="0.25">
      <c r="A1187" s="102" t="s">
        <v>2577</v>
      </c>
      <c r="B1187" s="96" t="s">
        <v>2578</v>
      </c>
      <c r="C1187" s="96" t="s">
        <v>2574</v>
      </c>
      <c r="D1187" s="104" t="s">
        <v>247</v>
      </c>
      <c r="E1187" s="117" t="s">
        <v>81</v>
      </c>
      <c r="F1187" s="96" t="s">
        <v>81</v>
      </c>
      <c r="G1187" s="114">
        <v>2004</v>
      </c>
      <c r="H1187" s="113">
        <v>1</v>
      </c>
      <c r="I1187" s="117" t="s">
        <v>245</v>
      </c>
      <c r="J1187" s="262"/>
      <c r="K1187" s="270"/>
      <c r="L1187" s="286"/>
      <c r="M1187" s="133" t="s">
        <v>247</v>
      </c>
      <c r="N1187" s="114">
        <v>2006</v>
      </c>
      <c r="O1187" s="114">
        <v>2006</v>
      </c>
      <c r="P1187" s="113">
        <v>0.75</v>
      </c>
      <c r="Q1187" s="117" t="s">
        <v>245</v>
      </c>
      <c r="R1187" s="96"/>
      <c r="S1187" s="97"/>
      <c r="T1187" s="103"/>
      <c r="U1187" s="136" t="e">
        <f ca="1">_xlfn._xlws.FILTER(_xlfn._xlws.FILTER(Table15[],(Table15[System-Owned Portion]&amp;Table15[Was Material Ever Previously Lead?]&amp;Table15[Customer-Owned Portion])=(D1187&amp;E1187&amp;M1187)),{0,0,0,1})</f>
        <v>#NAME?</v>
      </c>
    </row>
    <row r="1188" spans="1:21" ht="30" x14ac:dyDescent="0.25">
      <c r="A1188" s="102" t="s">
        <v>2579</v>
      </c>
      <c r="B1188" s="96" t="s">
        <v>2580</v>
      </c>
      <c r="C1188" s="96" t="s">
        <v>2574</v>
      </c>
      <c r="D1188" s="104" t="s">
        <v>247</v>
      </c>
      <c r="E1188" s="117" t="s">
        <v>81</v>
      </c>
      <c r="F1188" s="96" t="s">
        <v>81</v>
      </c>
      <c r="G1188" s="114">
        <v>2004</v>
      </c>
      <c r="H1188" s="113">
        <v>1</v>
      </c>
      <c r="I1188" s="117" t="s">
        <v>245</v>
      </c>
      <c r="J1188" s="262"/>
      <c r="K1188" s="270"/>
      <c r="L1188" s="286"/>
      <c r="M1188" s="133" t="s">
        <v>247</v>
      </c>
      <c r="N1188" s="114">
        <v>2007</v>
      </c>
      <c r="O1188" s="114">
        <v>2007</v>
      </c>
      <c r="P1188" s="113">
        <v>0.75</v>
      </c>
      <c r="Q1188" s="117" t="s">
        <v>245</v>
      </c>
      <c r="R1188" s="96"/>
      <c r="S1188" s="97"/>
      <c r="T1188" s="103"/>
      <c r="U1188" s="136" t="e">
        <f ca="1">_xlfn._xlws.FILTER(_xlfn._xlws.FILTER(Table15[],(Table15[System-Owned Portion]&amp;Table15[Was Material Ever Previously Lead?]&amp;Table15[Customer-Owned Portion])=(D1188&amp;E1188&amp;M1188)),{0,0,0,1})</f>
        <v>#NAME?</v>
      </c>
    </row>
    <row r="1189" spans="1:21" ht="30" x14ac:dyDescent="0.25">
      <c r="A1189" s="102" t="s">
        <v>2581</v>
      </c>
      <c r="B1189" s="96" t="s">
        <v>2582</v>
      </c>
      <c r="C1189" s="96" t="s">
        <v>2574</v>
      </c>
      <c r="D1189" s="104" t="s">
        <v>247</v>
      </c>
      <c r="E1189" s="117" t="s">
        <v>81</v>
      </c>
      <c r="F1189" s="96" t="s">
        <v>81</v>
      </c>
      <c r="G1189" s="114">
        <v>2004</v>
      </c>
      <c r="H1189" s="113">
        <v>1</v>
      </c>
      <c r="I1189" s="117" t="s">
        <v>245</v>
      </c>
      <c r="J1189" s="262"/>
      <c r="K1189" s="270"/>
      <c r="L1189" s="286"/>
      <c r="M1189" s="133" t="s">
        <v>247</v>
      </c>
      <c r="N1189" s="114">
        <v>2007</v>
      </c>
      <c r="O1189" s="114">
        <v>2007</v>
      </c>
      <c r="P1189" s="113">
        <v>0.75</v>
      </c>
      <c r="Q1189" s="117" t="s">
        <v>245</v>
      </c>
      <c r="R1189" s="96"/>
      <c r="S1189" s="97"/>
      <c r="T1189" s="103"/>
      <c r="U1189" s="136" t="e">
        <f ca="1">_xlfn._xlws.FILTER(_xlfn._xlws.FILTER(Table15[],(Table15[System-Owned Portion]&amp;Table15[Was Material Ever Previously Lead?]&amp;Table15[Customer-Owned Portion])=(D1189&amp;E1189&amp;M1189)),{0,0,0,1})</f>
        <v>#NAME?</v>
      </c>
    </row>
    <row r="1190" spans="1:21" ht="30" x14ac:dyDescent="0.25">
      <c r="A1190" s="102" t="s">
        <v>2583</v>
      </c>
      <c r="B1190" s="96" t="s">
        <v>2584</v>
      </c>
      <c r="C1190" s="96" t="s">
        <v>2574</v>
      </c>
      <c r="D1190" s="104" t="s">
        <v>247</v>
      </c>
      <c r="E1190" s="117" t="s">
        <v>81</v>
      </c>
      <c r="F1190" s="96" t="s">
        <v>81</v>
      </c>
      <c r="G1190" s="114">
        <v>2004</v>
      </c>
      <c r="H1190" s="113">
        <v>1</v>
      </c>
      <c r="I1190" s="117" t="s">
        <v>245</v>
      </c>
      <c r="J1190" s="262"/>
      <c r="K1190" s="270"/>
      <c r="L1190" s="286"/>
      <c r="M1190" s="133" t="s">
        <v>247</v>
      </c>
      <c r="N1190" s="114">
        <v>2006</v>
      </c>
      <c r="O1190" s="114">
        <v>2006</v>
      </c>
      <c r="P1190" s="113">
        <v>0.75</v>
      </c>
      <c r="Q1190" s="117" t="s">
        <v>245</v>
      </c>
      <c r="R1190" s="96"/>
      <c r="S1190" s="97"/>
      <c r="T1190" s="103"/>
      <c r="U1190" s="136" t="e">
        <f ca="1">_xlfn._xlws.FILTER(_xlfn._xlws.FILTER(Table15[],(Table15[System-Owned Portion]&amp;Table15[Was Material Ever Previously Lead?]&amp;Table15[Customer-Owned Portion])=(D1190&amp;E1190&amp;M1190)),{0,0,0,1})</f>
        <v>#NAME?</v>
      </c>
    </row>
    <row r="1191" spans="1:21" ht="30" x14ac:dyDescent="0.25">
      <c r="A1191" s="102" t="s">
        <v>2585</v>
      </c>
      <c r="B1191" s="96" t="s">
        <v>2586</v>
      </c>
      <c r="C1191" s="96" t="s">
        <v>2574</v>
      </c>
      <c r="D1191" s="104" t="s">
        <v>247</v>
      </c>
      <c r="E1191" s="117" t="s">
        <v>81</v>
      </c>
      <c r="F1191" s="96" t="s">
        <v>81</v>
      </c>
      <c r="G1191" s="114">
        <v>2004</v>
      </c>
      <c r="H1191" s="113">
        <v>1</v>
      </c>
      <c r="I1191" s="117" t="s">
        <v>245</v>
      </c>
      <c r="J1191" s="262"/>
      <c r="K1191" s="270"/>
      <c r="L1191" s="286"/>
      <c r="M1191" s="133" t="s">
        <v>247</v>
      </c>
      <c r="N1191" s="114">
        <v>2006</v>
      </c>
      <c r="O1191" s="114">
        <v>2006</v>
      </c>
      <c r="P1191" s="113">
        <v>0.75</v>
      </c>
      <c r="Q1191" s="117" t="s">
        <v>245</v>
      </c>
      <c r="R1191" s="96"/>
      <c r="S1191" s="97"/>
      <c r="T1191" s="103"/>
      <c r="U1191" s="136" t="e">
        <f ca="1">_xlfn._xlws.FILTER(_xlfn._xlws.FILTER(Table15[],(Table15[System-Owned Portion]&amp;Table15[Was Material Ever Previously Lead?]&amp;Table15[Customer-Owned Portion])=(D1191&amp;E1191&amp;M1191)),{0,0,0,1})</f>
        <v>#NAME?</v>
      </c>
    </row>
    <row r="1192" spans="1:21" ht="30" x14ac:dyDescent="0.25">
      <c r="A1192" s="102" t="s">
        <v>2587</v>
      </c>
      <c r="B1192" s="96" t="s">
        <v>2588</v>
      </c>
      <c r="C1192" s="96" t="s">
        <v>2574</v>
      </c>
      <c r="D1192" s="104" t="s">
        <v>247</v>
      </c>
      <c r="E1192" s="117" t="s">
        <v>81</v>
      </c>
      <c r="F1192" s="96" t="s">
        <v>81</v>
      </c>
      <c r="G1192" s="114">
        <v>2004</v>
      </c>
      <c r="H1192" s="113">
        <v>1</v>
      </c>
      <c r="I1192" s="117" t="s">
        <v>245</v>
      </c>
      <c r="J1192" s="262"/>
      <c r="K1192" s="270"/>
      <c r="L1192" s="286"/>
      <c r="M1192" s="133" t="s">
        <v>247</v>
      </c>
      <c r="N1192" s="114">
        <v>2007</v>
      </c>
      <c r="O1192" s="114">
        <v>2007</v>
      </c>
      <c r="P1192" s="113">
        <v>0.75</v>
      </c>
      <c r="Q1192" s="117" t="s">
        <v>245</v>
      </c>
      <c r="R1192" s="96"/>
      <c r="S1192" s="97"/>
      <c r="T1192" s="103"/>
      <c r="U1192" s="136" t="e">
        <f ca="1">_xlfn._xlws.FILTER(_xlfn._xlws.FILTER(Table15[],(Table15[System-Owned Portion]&amp;Table15[Was Material Ever Previously Lead?]&amp;Table15[Customer-Owned Portion])=(D1192&amp;E1192&amp;M1192)),{0,0,0,1})</f>
        <v>#NAME?</v>
      </c>
    </row>
    <row r="1193" spans="1:21" ht="30" x14ac:dyDescent="0.25">
      <c r="A1193" s="102" t="s">
        <v>2589</v>
      </c>
      <c r="B1193" s="96" t="s">
        <v>2590</v>
      </c>
      <c r="C1193" s="96" t="s">
        <v>2574</v>
      </c>
      <c r="D1193" s="104" t="s">
        <v>247</v>
      </c>
      <c r="E1193" s="117" t="s">
        <v>81</v>
      </c>
      <c r="F1193" s="96" t="s">
        <v>81</v>
      </c>
      <c r="G1193" s="114">
        <v>2004</v>
      </c>
      <c r="H1193" s="113">
        <v>1</v>
      </c>
      <c r="I1193" s="117" t="s">
        <v>245</v>
      </c>
      <c r="J1193" s="262"/>
      <c r="K1193" s="270"/>
      <c r="L1193" s="286"/>
      <c r="M1193" s="133" t="s">
        <v>247</v>
      </c>
      <c r="N1193" s="114">
        <v>2007</v>
      </c>
      <c r="O1193" s="114">
        <v>2007</v>
      </c>
      <c r="P1193" s="113">
        <v>0.75</v>
      </c>
      <c r="Q1193" s="117" t="s">
        <v>245</v>
      </c>
      <c r="R1193" s="96"/>
      <c r="S1193" s="97"/>
      <c r="T1193" s="103"/>
      <c r="U1193" s="136" t="e">
        <f ca="1">_xlfn._xlws.FILTER(_xlfn._xlws.FILTER(Table15[],(Table15[System-Owned Portion]&amp;Table15[Was Material Ever Previously Lead?]&amp;Table15[Customer-Owned Portion])=(D1193&amp;E1193&amp;M1193)),{0,0,0,1})</f>
        <v>#NAME?</v>
      </c>
    </row>
    <row r="1194" spans="1:21" ht="30" x14ac:dyDescent="0.25">
      <c r="A1194" s="102" t="s">
        <v>2591</v>
      </c>
      <c r="B1194" s="96" t="s">
        <v>2592</v>
      </c>
      <c r="C1194" s="96" t="s">
        <v>2574</v>
      </c>
      <c r="D1194" s="104" t="s">
        <v>247</v>
      </c>
      <c r="E1194" s="117" t="s">
        <v>81</v>
      </c>
      <c r="F1194" s="96" t="s">
        <v>81</v>
      </c>
      <c r="G1194" s="114">
        <v>2004</v>
      </c>
      <c r="H1194" s="113">
        <v>1</v>
      </c>
      <c r="I1194" s="117" t="s">
        <v>245</v>
      </c>
      <c r="J1194" s="262"/>
      <c r="K1194" s="270"/>
      <c r="L1194" s="286"/>
      <c r="M1194" s="133" t="s">
        <v>247</v>
      </c>
      <c r="N1194" s="114">
        <v>2007</v>
      </c>
      <c r="O1194" s="114">
        <v>2007</v>
      </c>
      <c r="P1194" s="113">
        <v>0.75</v>
      </c>
      <c r="Q1194" s="117" t="s">
        <v>245</v>
      </c>
      <c r="R1194" s="96"/>
      <c r="S1194" s="97"/>
      <c r="T1194" s="103"/>
      <c r="U1194" s="136" t="e">
        <f ca="1">_xlfn._xlws.FILTER(_xlfn._xlws.FILTER(Table15[],(Table15[System-Owned Portion]&amp;Table15[Was Material Ever Previously Lead?]&amp;Table15[Customer-Owned Portion])=(D1194&amp;E1194&amp;M1194)),{0,0,0,1})</f>
        <v>#NAME?</v>
      </c>
    </row>
    <row r="1195" spans="1:21" ht="30" x14ac:dyDescent="0.25">
      <c r="A1195" s="102" t="s">
        <v>2593</v>
      </c>
      <c r="B1195" s="96" t="s">
        <v>2594</v>
      </c>
      <c r="C1195" s="96" t="s">
        <v>2574</v>
      </c>
      <c r="D1195" s="104" t="s">
        <v>247</v>
      </c>
      <c r="E1195" s="117" t="s">
        <v>81</v>
      </c>
      <c r="F1195" s="96" t="s">
        <v>81</v>
      </c>
      <c r="G1195" s="114">
        <v>2004</v>
      </c>
      <c r="H1195" s="113">
        <v>0.75</v>
      </c>
      <c r="I1195" s="117" t="s">
        <v>245</v>
      </c>
      <c r="J1195" s="262"/>
      <c r="K1195" s="270"/>
      <c r="L1195" s="286"/>
      <c r="M1195" s="133" t="s">
        <v>247</v>
      </c>
      <c r="N1195" s="114">
        <v>2013</v>
      </c>
      <c r="O1195" s="114">
        <v>2013</v>
      </c>
      <c r="P1195" s="113">
        <v>0.75</v>
      </c>
      <c r="Q1195" s="117" t="s">
        <v>245</v>
      </c>
      <c r="R1195" s="96"/>
      <c r="S1195" s="97"/>
      <c r="T1195" s="103"/>
      <c r="U1195" s="136" t="e">
        <f ca="1">_xlfn._xlws.FILTER(_xlfn._xlws.FILTER(Table15[],(Table15[System-Owned Portion]&amp;Table15[Was Material Ever Previously Lead?]&amp;Table15[Customer-Owned Portion])=(D1195&amp;E1195&amp;M1195)),{0,0,0,1})</f>
        <v>#NAME?</v>
      </c>
    </row>
    <row r="1196" spans="1:21" ht="30" x14ac:dyDescent="0.25">
      <c r="A1196" s="102" t="s">
        <v>2595</v>
      </c>
      <c r="B1196" s="96" t="s">
        <v>2596</v>
      </c>
      <c r="C1196" s="96" t="s">
        <v>2574</v>
      </c>
      <c r="D1196" s="104" t="s">
        <v>247</v>
      </c>
      <c r="E1196" s="117" t="s">
        <v>81</v>
      </c>
      <c r="F1196" s="96" t="s">
        <v>81</v>
      </c>
      <c r="G1196" s="114">
        <v>2004</v>
      </c>
      <c r="H1196" s="113">
        <v>0.75</v>
      </c>
      <c r="I1196" s="117" t="s">
        <v>245</v>
      </c>
      <c r="J1196" s="262"/>
      <c r="K1196" s="270"/>
      <c r="L1196" s="286"/>
      <c r="M1196" s="133" t="s">
        <v>247</v>
      </c>
      <c r="N1196" s="114">
        <v>2007</v>
      </c>
      <c r="O1196" s="114">
        <v>2007</v>
      </c>
      <c r="P1196" s="113">
        <v>0.75</v>
      </c>
      <c r="Q1196" s="117" t="s">
        <v>245</v>
      </c>
      <c r="R1196" s="96"/>
      <c r="S1196" s="97"/>
      <c r="T1196" s="103"/>
      <c r="U1196" s="136" t="e">
        <f ca="1">_xlfn._xlws.FILTER(_xlfn._xlws.FILTER(Table15[],(Table15[System-Owned Portion]&amp;Table15[Was Material Ever Previously Lead?]&amp;Table15[Customer-Owned Portion])=(D1196&amp;E1196&amp;M1196)),{0,0,0,1})</f>
        <v>#NAME?</v>
      </c>
    </row>
    <row r="1197" spans="1:21" ht="30" x14ac:dyDescent="0.25">
      <c r="A1197" s="102" t="s">
        <v>2597</v>
      </c>
      <c r="B1197" s="96" t="s">
        <v>2598</v>
      </c>
      <c r="C1197" s="96" t="s">
        <v>2574</v>
      </c>
      <c r="D1197" s="104" t="s">
        <v>247</v>
      </c>
      <c r="E1197" s="117" t="s">
        <v>81</v>
      </c>
      <c r="F1197" s="96" t="s">
        <v>81</v>
      </c>
      <c r="G1197" s="114">
        <v>2004</v>
      </c>
      <c r="H1197" s="113">
        <v>1</v>
      </c>
      <c r="I1197" s="117" t="s">
        <v>245</v>
      </c>
      <c r="J1197" s="262"/>
      <c r="K1197" s="270"/>
      <c r="L1197" s="286"/>
      <c r="M1197" s="133" t="s">
        <v>247</v>
      </c>
      <c r="N1197" s="114">
        <v>2006</v>
      </c>
      <c r="O1197" s="114">
        <v>2006</v>
      </c>
      <c r="P1197" s="113">
        <v>0.75</v>
      </c>
      <c r="Q1197" s="117" t="s">
        <v>245</v>
      </c>
      <c r="R1197" s="96"/>
      <c r="S1197" s="97"/>
      <c r="T1197" s="103"/>
      <c r="U1197" s="136" t="e">
        <f ca="1">_xlfn._xlws.FILTER(_xlfn._xlws.FILTER(Table15[],(Table15[System-Owned Portion]&amp;Table15[Was Material Ever Previously Lead?]&amp;Table15[Customer-Owned Portion])=(D1197&amp;E1197&amp;M1197)),{0,0,0,1})</f>
        <v>#NAME?</v>
      </c>
    </row>
    <row r="1198" spans="1:21" ht="30" x14ac:dyDescent="0.25">
      <c r="A1198" s="102" t="s">
        <v>2599</v>
      </c>
      <c r="B1198" s="96" t="s">
        <v>2600</v>
      </c>
      <c r="C1198" s="96" t="s">
        <v>2574</v>
      </c>
      <c r="D1198" s="104" t="s">
        <v>247</v>
      </c>
      <c r="E1198" s="117" t="s">
        <v>81</v>
      </c>
      <c r="F1198" s="96" t="s">
        <v>81</v>
      </c>
      <c r="G1198" s="114">
        <v>2004</v>
      </c>
      <c r="H1198" s="113">
        <v>1</v>
      </c>
      <c r="I1198" s="117" t="s">
        <v>245</v>
      </c>
      <c r="J1198" s="262"/>
      <c r="K1198" s="270"/>
      <c r="L1198" s="286"/>
      <c r="M1198" s="133" t="s">
        <v>247</v>
      </c>
      <c r="N1198" s="114">
        <v>2006</v>
      </c>
      <c r="O1198" s="114">
        <v>2006</v>
      </c>
      <c r="P1198" s="113">
        <v>0.75</v>
      </c>
      <c r="Q1198" s="117" t="s">
        <v>245</v>
      </c>
      <c r="R1198" s="96"/>
      <c r="S1198" s="97"/>
      <c r="T1198" s="103"/>
      <c r="U1198" s="136" t="e">
        <f ca="1">_xlfn._xlws.FILTER(_xlfn._xlws.FILTER(Table15[],(Table15[System-Owned Portion]&amp;Table15[Was Material Ever Previously Lead?]&amp;Table15[Customer-Owned Portion])=(D1198&amp;E1198&amp;M1198)),{0,0,0,1})</f>
        <v>#NAME?</v>
      </c>
    </row>
    <row r="1199" spans="1:21" ht="30" x14ac:dyDescent="0.25">
      <c r="A1199" s="102" t="s">
        <v>2601</v>
      </c>
      <c r="B1199" s="96" t="s">
        <v>2602</v>
      </c>
      <c r="C1199" s="96" t="s">
        <v>2574</v>
      </c>
      <c r="D1199" s="104" t="s">
        <v>247</v>
      </c>
      <c r="E1199" s="117" t="s">
        <v>81</v>
      </c>
      <c r="F1199" s="96" t="s">
        <v>81</v>
      </c>
      <c r="G1199" s="114">
        <v>2004</v>
      </c>
      <c r="H1199" s="113">
        <v>1</v>
      </c>
      <c r="I1199" s="117" t="s">
        <v>245</v>
      </c>
      <c r="J1199" s="262"/>
      <c r="K1199" s="270"/>
      <c r="L1199" s="286"/>
      <c r="M1199" s="133" t="s">
        <v>247</v>
      </c>
      <c r="N1199" s="114">
        <v>2013</v>
      </c>
      <c r="O1199" s="114">
        <v>2013</v>
      </c>
      <c r="P1199" s="113">
        <v>0.75</v>
      </c>
      <c r="Q1199" s="117" t="s">
        <v>245</v>
      </c>
      <c r="R1199" s="96"/>
      <c r="S1199" s="97"/>
      <c r="T1199" s="103"/>
      <c r="U1199" s="136" t="e">
        <f ca="1">_xlfn._xlws.FILTER(_xlfn._xlws.FILTER(Table15[],(Table15[System-Owned Portion]&amp;Table15[Was Material Ever Previously Lead?]&amp;Table15[Customer-Owned Portion])=(D1199&amp;E1199&amp;M1199)),{0,0,0,1})</f>
        <v>#NAME?</v>
      </c>
    </row>
    <row r="1200" spans="1:21" ht="30" x14ac:dyDescent="0.25">
      <c r="A1200" s="102" t="s">
        <v>2603</v>
      </c>
      <c r="B1200" s="96" t="s">
        <v>2604</v>
      </c>
      <c r="C1200" s="96" t="s">
        <v>2574</v>
      </c>
      <c r="D1200" s="104" t="s">
        <v>247</v>
      </c>
      <c r="E1200" s="117" t="s">
        <v>81</v>
      </c>
      <c r="F1200" s="96" t="s">
        <v>81</v>
      </c>
      <c r="G1200" s="114">
        <v>2004</v>
      </c>
      <c r="H1200" s="113">
        <v>1</v>
      </c>
      <c r="I1200" s="117" t="s">
        <v>245</v>
      </c>
      <c r="J1200" s="262"/>
      <c r="K1200" s="270"/>
      <c r="L1200" s="286"/>
      <c r="M1200" s="133" t="s">
        <v>247</v>
      </c>
      <c r="N1200" s="114">
        <v>2007</v>
      </c>
      <c r="O1200" s="114">
        <v>2007</v>
      </c>
      <c r="P1200" s="113">
        <v>0.75</v>
      </c>
      <c r="Q1200" s="117" t="s">
        <v>245</v>
      </c>
      <c r="R1200" s="96"/>
      <c r="S1200" s="97"/>
      <c r="T1200" s="103"/>
      <c r="U1200" s="136" t="e">
        <f ca="1">_xlfn._xlws.FILTER(_xlfn._xlws.FILTER(Table15[],(Table15[System-Owned Portion]&amp;Table15[Was Material Ever Previously Lead?]&amp;Table15[Customer-Owned Portion])=(D1200&amp;E1200&amp;M1200)),{0,0,0,1})</f>
        <v>#NAME?</v>
      </c>
    </row>
    <row r="1201" spans="1:21" ht="30" x14ac:dyDescent="0.25">
      <c r="A1201" s="102" t="s">
        <v>2605</v>
      </c>
      <c r="B1201" s="96" t="s">
        <v>2606</v>
      </c>
      <c r="C1201" s="96" t="s">
        <v>2574</v>
      </c>
      <c r="D1201" s="104" t="s">
        <v>247</v>
      </c>
      <c r="E1201" s="117" t="s">
        <v>81</v>
      </c>
      <c r="F1201" s="96" t="s">
        <v>81</v>
      </c>
      <c r="G1201" s="114">
        <v>2004</v>
      </c>
      <c r="H1201" s="113">
        <v>0.75</v>
      </c>
      <c r="I1201" s="117" t="s">
        <v>245</v>
      </c>
      <c r="J1201" s="262"/>
      <c r="K1201" s="270"/>
      <c r="L1201" s="286"/>
      <c r="M1201" s="133" t="s">
        <v>247</v>
      </c>
      <c r="N1201" s="114">
        <v>2007</v>
      </c>
      <c r="O1201" s="114">
        <v>2007</v>
      </c>
      <c r="P1201" s="113">
        <v>0.75</v>
      </c>
      <c r="Q1201" s="117" t="s">
        <v>245</v>
      </c>
      <c r="R1201" s="96"/>
      <c r="S1201" s="97"/>
      <c r="T1201" s="103"/>
      <c r="U1201" s="136" t="e">
        <f ca="1">_xlfn._xlws.FILTER(_xlfn._xlws.FILTER(Table15[],(Table15[System-Owned Portion]&amp;Table15[Was Material Ever Previously Lead?]&amp;Table15[Customer-Owned Portion])=(D1201&amp;E1201&amp;M1201)),{0,0,0,1})</f>
        <v>#NAME?</v>
      </c>
    </row>
    <row r="1202" spans="1:21" ht="30" x14ac:dyDescent="0.25">
      <c r="A1202" s="102" t="s">
        <v>2607</v>
      </c>
      <c r="B1202" s="96" t="s">
        <v>2608</v>
      </c>
      <c r="C1202" s="96" t="s">
        <v>2574</v>
      </c>
      <c r="D1202" s="104" t="s">
        <v>247</v>
      </c>
      <c r="E1202" s="117" t="s">
        <v>81</v>
      </c>
      <c r="F1202" s="96" t="s">
        <v>81</v>
      </c>
      <c r="G1202" s="114">
        <v>2004</v>
      </c>
      <c r="H1202" s="113">
        <v>1</v>
      </c>
      <c r="I1202" s="117" t="s">
        <v>245</v>
      </c>
      <c r="J1202" s="262"/>
      <c r="K1202" s="270"/>
      <c r="L1202" s="286"/>
      <c r="M1202" s="133" t="s">
        <v>247</v>
      </c>
      <c r="N1202" s="114">
        <v>2013</v>
      </c>
      <c r="O1202" s="114">
        <v>2013</v>
      </c>
      <c r="P1202" s="113">
        <v>0.75</v>
      </c>
      <c r="Q1202" s="117" t="s">
        <v>245</v>
      </c>
      <c r="R1202" s="96"/>
      <c r="S1202" s="97"/>
      <c r="T1202" s="103"/>
      <c r="U1202" s="136" t="e">
        <f ca="1">_xlfn._xlws.FILTER(_xlfn._xlws.FILTER(Table15[],(Table15[System-Owned Portion]&amp;Table15[Was Material Ever Previously Lead?]&amp;Table15[Customer-Owned Portion])=(D1202&amp;E1202&amp;M1202)),{0,0,0,1})</f>
        <v>#NAME?</v>
      </c>
    </row>
    <row r="1203" spans="1:21" ht="30" x14ac:dyDescent="0.25">
      <c r="A1203" s="102" t="s">
        <v>2609</v>
      </c>
      <c r="B1203" s="96" t="s">
        <v>2610</v>
      </c>
      <c r="C1203" s="96" t="s">
        <v>2574</v>
      </c>
      <c r="D1203" s="104" t="s">
        <v>247</v>
      </c>
      <c r="E1203" s="117" t="s">
        <v>81</v>
      </c>
      <c r="F1203" s="96" t="s">
        <v>81</v>
      </c>
      <c r="G1203" s="114">
        <v>2004</v>
      </c>
      <c r="H1203" s="113">
        <v>1</v>
      </c>
      <c r="I1203" s="117" t="s">
        <v>245</v>
      </c>
      <c r="J1203" s="262"/>
      <c r="K1203" s="270"/>
      <c r="L1203" s="286"/>
      <c r="M1203" s="133" t="s">
        <v>247</v>
      </c>
      <c r="N1203" s="114">
        <v>2016</v>
      </c>
      <c r="O1203" s="114">
        <v>2016</v>
      </c>
      <c r="P1203" s="113">
        <v>0.75</v>
      </c>
      <c r="Q1203" s="117" t="s">
        <v>245</v>
      </c>
      <c r="R1203" s="96"/>
      <c r="S1203" s="97"/>
      <c r="T1203" s="103"/>
      <c r="U1203" s="136" t="e">
        <f ca="1">_xlfn._xlws.FILTER(_xlfn._xlws.FILTER(Table15[],(Table15[System-Owned Portion]&amp;Table15[Was Material Ever Previously Lead?]&amp;Table15[Customer-Owned Portion])=(D1203&amp;E1203&amp;M1203)),{0,0,0,1})</f>
        <v>#NAME?</v>
      </c>
    </row>
    <row r="1204" spans="1:21" ht="30" x14ac:dyDescent="0.25">
      <c r="A1204" s="102" t="s">
        <v>2611</v>
      </c>
      <c r="B1204" s="96" t="s">
        <v>2612</v>
      </c>
      <c r="C1204" s="96" t="s">
        <v>2574</v>
      </c>
      <c r="D1204" s="104" t="s">
        <v>247</v>
      </c>
      <c r="E1204" s="117" t="s">
        <v>81</v>
      </c>
      <c r="F1204" s="96" t="s">
        <v>81</v>
      </c>
      <c r="G1204" s="114">
        <v>2004</v>
      </c>
      <c r="H1204" s="113">
        <v>1</v>
      </c>
      <c r="I1204" s="117" t="s">
        <v>245</v>
      </c>
      <c r="J1204" s="262"/>
      <c r="K1204" s="270"/>
      <c r="L1204" s="286"/>
      <c r="M1204" s="133" t="s">
        <v>247</v>
      </c>
      <c r="N1204" s="114">
        <v>2016</v>
      </c>
      <c r="O1204" s="114">
        <v>2016</v>
      </c>
      <c r="P1204" s="113">
        <v>0.75</v>
      </c>
      <c r="Q1204" s="117" t="s">
        <v>245</v>
      </c>
      <c r="R1204" s="96"/>
      <c r="S1204" s="97"/>
      <c r="T1204" s="103"/>
      <c r="U1204" s="136" t="e">
        <f ca="1">_xlfn._xlws.FILTER(_xlfn._xlws.FILTER(Table15[],(Table15[System-Owned Portion]&amp;Table15[Was Material Ever Previously Lead?]&amp;Table15[Customer-Owned Portion])=(D1204&amp;E1204&amp;M1204)),{0,0,0,1})</f>
        <v>#NAME?</v>
      </c>
    </row>
    <row r="1205" spans="1:21" ht="30" x14ac:dyDescent="0.25">
      <c r="A1205" s="102" t="s">
        <v>2613</v>
      </c>
      <c r="B1205" s="96" t="s">
        <v>2614</v>
      </c>
      <c r="C1205" s="96" t="s">
        <v>2574</v>
      </c>
      <c r="D1205" s="104" t="s">
        <v>247</v>
      </c>
      <c r="E1205" s="117" t="s">
        <v>81</v>
      </c>
      <c r="F1205" s="96" t="s">
        <v>81</v>
      </c>
      <c r="G1205" s="114">
        <v>2004</v>
      </c>
      <c r="H1205" s="113">
        <v>1</v>
      </c>
      <c r="I1205" s="117" t="s">
        <v>245</v>
      </c>
      <c r="J1205" s="262"/>
      <c r="K1205" s="270"/>
      <c r="L1205" s="286"/>
      <c r="M1205" s="133" t="s">
        <v>247</v>
      </c>
      <c r="N1205" s="114">
        <v>2016</v>
      </c>
      <c r="O1205" s="114">
        <v>2016</v>
      </c>
      <c r="P1205" s="113">
        <v>0.75</v>
      </c>
      <c r="Q1205" s="117" t="s">
        <v>245</v>
      </c>
      <c r="R1205" s="96"/>
      <c r="S1205" s="97"/>
      <c r="T1205" s="103"/>
      <c r="U1205" s="136" t="e">
        <f ca="1">_xlfn._xlws.FILTER(_xlfn._xlws.FILTER(Table15[],(Table15[System-Owned Portion]&amp;Table15[Was Material Ever Previously Lead?]&amp;Table15[Customer-Owned Portion])=(D1205&amp;E1205&amp;M1205)),{0,0,0,1})</f>
        <v>#NAME?</v>
      </c>
    </row>
    <row r="1206" spans="1:21" ht="30" x14ac:dyDescent="0.25">
      <c r="A1206" s="102" t="s">
        <v>2615</v>
      </c>
      <c r="B1206" s="96" t="s">
        <v>2616</v>
      </c>
      <c r="C1206" s="96" t="s">
        <v>2574</v>
      </c>
      <c r="D1206" s="104" t="s">
        <v>247</v>
      </c>
      <c r="E1206" s="117" t="s">
        <v>81</v>
      </c>
      <c r="F1206" s="96" t="s">
        <v>81</v>
      </c>
      <c r="G1206" s="114">
        <v>2004</v>
      </c>
      <c r="H1206" s="113">
        <v>1</v>
      </c>
      <c r="I1206" s="117" t="s">
        <v>245</v>
      </c>
      <c r="J1206" s="262"/>
      <c r="K1206" s="270"/>
      <c r="L1206" s="286"/>
      <c r="M1206" s="133" t="s">
        <v>247</v>
      </c>
      <c r="N1206" s="114">
        <v>2007</v>
      </c>
      <c r="O1206" s="114">
        <v>2007</v>
      </c>
      <c r="P1206" s="113">
        <v>0.75</v>
      </c>
      <c r="Q1206" s="117" t="s">
        <v>245</v>
      </c>
      <c r="R1206" s="96"/>
      <c r="S1206" s="97"/>
      <c r="T1206" s="103"/>
      <c r="U1206" s="136" t="e">
        <f ca="1">_xlfn._xlws.FILTER(_xlfn._xlws.FILTER(Table15[],(Table15[System-Owned Portion]&amp;Table15[Was Material Ever Previously Lead?]&amp;Table15[Customer-Owned Portion])=(D1206&amp;E1206&amp;M1206)),{0,0,0,1})</f>
        <v>#NAME?</v>
      </c>
    </row>
    <row r="1207" spans="1:21" ht="30" x14ac:dyDescent="0.25">
      <c r="A1207" s="102" t="s">
        <v>2617</v>
      </c>
      <c r="B1207" s="96" t="s">
        <v>2618</v>
      </c>
      <c r="C1207" s="96" t="s">
        <v>2574</v>
      </c>
      <c r="D1207" s="104" t="s">
        <v>247</v>
      </c>
      <c r="E1207" s="117" t="s">
        <v>81</v>
      </c>
      <c r="F1207" s="96" t="s">
        <v>81</v>
      </c>
      <c r="G1207" s="114">
        <v>2004</v>
      </c>
      <c r="H1207" s="113">
        <v>1</v>
      </c>
      <c r="I1207" s="117" t="s">
        <v>245</v>
      </c>
      <c r="J1207" s="262"/>
      <c r="K1207" s="270"/>
      <c r="L1207" s="286"/>
      <c r="M1207" s="133" t="s">
        <v>247</v>
      </c>
      <c r="N1207" s="114">
        <v>2007</v>
      </c>
      <c r="O1207" s="114">
        <v>2007</v>
      </c>
      <c r="P1207" s="113">
        <v>0.75</v>
      </c>
      <c r="Q1207" s="117" t="s">
        <v>245</v>
      </c>
      <c r="R1207" s="96"/>
      <c r="S1207" s="97"/>
      <c r="T1207" s="103"/>
      <c r="U1207" s="136" t="e">
        <f ca="1">_xlfn._xlws.FILTER(_xlfn._xlws.FILTER(Table15[],(Table15[System-Owned Portion]&amp;Table15[Was Material Ever Previously Lead?]&amp;Table15[Customer-Owned Portion])=(D1207&amp;E1207&amp;M1207)),{0,0,0,1})</f>
        <v>#NAME?</v>
      </c>
    </row>
    <row r="1208" spans="1:21" ht="30" x14ac:dyDescent="0.25">
      <c r="A1208" s="102" t="s">
        <v>2619</v>
      </c>
      <c r="B1208" s="96" t="s">
        <v>2620</v>
      </c>
      <c r="C1208" s="96" t="s">
        <v>2574</v>
      </c>
      <c r="D1208" s="104" t="s">
        <v>247</v>
      </c>
      <c r="E1208" s="117" t="s">
        <v>81</v>
      </c>
      <c r="F1208" s="96" t="s">
        <v>81</v>
      </c>
      <c r="G1208" s="114">
        <v>2004</v>
      </c>
      <c r="H1208" s="113">
        <v>1</v>
      </c>
      <c r="I1208" s="117" t="s">
        <v>245</v>
      </c>
      <c r="J1208" s="262"/>
      <c r="K1208" s="270"/>
      <c r="L1208" s="286"/>
      <c r="M1208" s="133" t="s">
        <v>247</v>
      </c>
      <c r="N1208" s="114">
        <v>2007</v>
      </c>
      <c r="O1208" s="114">
        <v>2007</v>
      </c>
      <c r="P1208" s="113">
        <v>0.75</v>
      </c>
      <c r="Q1208" s="117" t="s">
        <v>245</v>
      </c>
      <c r="R1208" s="96"/>
      <c r="S1208" s="97"/>
      <c r="T1208" s="103"/>
      <c r="U1208" s="136" t="e">
        <f ca="1">_xlfn._xlws.FILTER(_xlfn._xlws.FILTER(Table15[],(Table15[System-Owned Portion]&amp;Table15[Was Material Ever Previously Lead?]&amp;Table15[Customer-Owned Portion])=(D1208&amp;E1208&amp;M1208)),{0,0,0,1})</f>
        <v>#NAME?</v>
      </c>
    </row>
    <row r="1209" spans="1:21" ht="30" x14ac:dyDescent="0.25">
      <c r="A1209" s="102" t="s">
        <v>2621</v>
      </c>
      <c r="B1209" s="96" t="s">
        <v>2622</v>
      </c>
      <c r="C1209" s="96" t="s">
        <v>2574</v>
      </c>
      <c r="D1209" s="104" t="s">
        <v>247</v>
      </c>
      <c r="E1209" s="117" t="s">
        <v>81</v>
      </c>
      <c r="F1209" s="96" t="s">
        <v>81</v>
      </c>
      <c r="G1209" s="114">
        <v>2004</v>
      </c>
      <c r="H1209" s="113">
        <v>0.75</v>
      </c>
      <c r="I1209" s="117" t="s">
        <v>245</v>
      </c>
      <c r="J1209" s="262"/>
      <c r="K1209" s="270"/>
      <c r="L1209" s="286"/>
      <c r="M1209" s="133" t="s">
        <v>247</v>
      </c>
      <c r="N1209" s="114">
        <v>2007</v>
      </c>
      <c r="O1209" s="114">
        <v>2007</v>
      </c>
      <c r="P1209" s="113">
        <v>0.75</v>
      </c>
      <c r="Q1209" s="117" t="s">
        <v>245</v>
      </c>
      <c r="R1209" s="96"/>
      <c r="S1209" s="97"/>
      <c r="T1209" s="103"/>
      <c r="U1209" s="136" t="e">
        <f ca="1">_xlfn._xlws.FILTER(_xlfn._xlws.FILTER(Table15[],(Table15[System-Owned Portion]&amp;Table15[Was Material Ever Previously Lead?]&amp;Table15[Customer-Owned Portion])=(D1209&amp;E1209&amp;M1209)),{0,0,0,1})</f>
        <v>#NAME?</v>
      </c>
    </row>
    <row r="1210" spans="1:21" ht="30" x14ac:dyDescent="0.25">
      <c r="A1210" s="102" t="s">
        <v>2623</v>
      </c>
      <c r="B1210" s="96" t="s">
        <v>2624</v>
      </c>
      <c r="C1210" s="96" t="s">
        <v>2574</v>
      </c>
      <c r="D1210" s="104" t="s">
        <v>247</v>
      </c>
      <c r="E1210" s="117" t="s">
        <v>81</v>
      </c>
      <c r="F1210" s="96" t="s">
        <v>81</v>
      </c>
      <c r="G1210" s="114">
        <v>2004</v>
      </c>
      <c r="H1210" s="113">
        <v>1</v>
      </c>
      <c r="I1210" s="117" t="s">
        <v>245</v>
      </c>
      <c r="J1210" s="262"/>
      <c r="K1210" s="270"/>
      <c r="L1210" s="286"/>
      <c r="M1210" s="133" t="s">
        <v>247</v>
      </c>
      <c r="N1210" s="114">
        <v>2018</v>
      </c>
      <c r="O1210" s="114">
        <v>2018</v>
      </c>
      <c r="P1210" s="113">
        <v>0.75</v>
      </c>
      <c r="Q1210" s="117" t="s">
        <v>245</v>
      </c>
      <c r="R1210" s="96"/>
      <c r="S1210" s="97"/>
      <c r="T1210" s="103"/>
      <c r="U1210" s="136" t="e">
        <f ca="1">_xlfn._xlws.FILTER(_xlfn._xlws.FILTER(Table15[],(Table15[System-Owned Portion]&amp;Table15[Was Material Ever Previously Lead?]&amp;Table15[Customer-Owned Portion])=(D1210&amp;E1210&amp;M1210)),{0,0,0,1})</f>
        <v>#NAME?</v>
      </c>
    </row>
    <row r="1211" spans="1:21" ht="30" x14ac:dyDescent="0.25">
      <c r="A1211" s="102" t="s">
        <v>2625</v>
      </c>
      <c r="B1211" s="96" t="s">
        <v>2626</v>
      </c>
      <c r="C1211" s="96" t="s">
        <v>2574</v>
      </c>
      <c r="D1211" s="104" t="s">
        <v>247</v>
      </c>
      <c r="E1211" s="117" t="s">
        <v>81</v>
      </c>
      <c r="F1211" s="96" t="s">
        <v>81</v>
      </c>
      <c r="G1211" s="114">
        <v>2004</v>
      </c>
      <c r="H1211" s="113">
        <v>1</v>
      </c>
      <c r="I1211" s="117" t="s">
        <v>245</v>
      </c>
      <c r="J1211" s="262"/>
      <c r="K1211" s="270"/>
      <c r="L1211" s="286"/>
      <c r="M1211" s="133" t="s">
        <v>247</v>
      </c>
      <c r="N1211" s="114">
        <v>2018</v>
      </c>
      <c r="O1211" s="114">
        <v>2018</v>
      </c>
      <c r="P1211" s="113">
        <v>0.75</v>
      </c>
      <c r="Q1211" s="117" t="s">
        <v>245</v>
      </c>
      <c r="R1211" s="96"/>
      <c r="S1211" s="97"/>
      <c r="T1211" s="103"/>
      <c r="U1211" s="136" t="e">
        <f ca="1">_xlfn._xlws.FILTER(_xlfn._xlws.FILTER(Table15[],(Table15[System-Owned Portion]&amp;Table15[Was Material Ever Previously Lead?]&amp;Table15[Customer-Owned Portion])=(D1211&amp;E1211&amp;M1211)),{0,0,0,1})</f>
        <v>#NAME?</v>
      </c>
    </row>
    <row r="1212" spans="1:21" ht="30" x14ac:dyDescent="0.25">
      <c r="A1212" s="102" t="s">
        <v>2627</v>
      </c>
      <c r="B1212" s="96" t="s">
        <v>2628</v>
      </c>
      <c r="C1212" s="96" t="s">
        <v>2574</v>
      </c>
      <c r="D1212" s="104" t="s">
        <v>247</v>
      </c>
      <c r="E1212" s="117" t="s">
        <v>81</v>
      </c>
      <c r="F1212" s="96" t="s">
        <v>81</v>
      </c>
      <c r="G1212" s="114">
        <v>2004</v>
      </c>
      <c r="H1212" s="113">
        <v>1</v>
      </c>
      <c r="I1212" s="117" t="s">
        <v>245</v>
      </c>
      <c r="J1212" s="262"/>
      <c r="K1212" s="270"/>
      <c r="L1212" s="286"/>
      <c r="M1212" s="133" t="s">
        <v>247</v>
      </c>
      <c r="N1212" s="114">
        <v>2017</v>
      </c>
      <c r="O1212" s="114">
        <v>2017</v>
      </c>
      <c r="P1212" s="113">
        <v>0.75</v>
      </c>
      <c r="Q1212" s="117" t="s">
        <v>245</v>
      </c>
      <c r="R1212" s="96"/>
      <c r="S1212" s="97"/>
      <c r="T1212" s="103"/>
      <c r="U1212" s="136" t="e">
        <f ca="1">_xlfn._xlws.FILTER(_xlfn._xlws.FILTER(Table15[],(Table15[System-Owned Portion]&amp;Table15[Was Material Ever Previously Lead?]&amp;Table15[Customer-Owned Portion])=(D1212&amp;E1212&amp;M1212)),{0,0,0,1})</f>
        <v>#NAME?</v>
      </c>
    </row>
    <row r="1213" spans="1:21" ht="30" x14ac:dyDescent="0.25">
      <c r="A1213" s="102" t="s">
        <v>2629</v>
      </c>
      <c r="B1213" s="96" t="s">
        <v>2630</v>
      </c>
      <c r="C1213" s="96" t="s">
        <v>2574</v>
      </c>
      <c r="D1213" s="104" t="s">
        <v>247</v>
      </c>
      <c r="E1213" s="117" t="s">
        <v>81</v>
      </c>
      <c r="F1213" s="96" t="s">
        <v>81</v>
      </c>
      <c r="G1213" s="114">
        <v>2004</v>
      </c>
      <c r="H1213" s="113">
        <v>1</v>
      </c>
      <c r="I1213" s="117" t="s">
        <v>245</v>
      </c>
      <c r="J1213" s="262"/>
      <c r="K1213" s="270"/>
      <c r="L1213" s="286"/>
      <c r="M1213" s="133" t="s">
        <v>247</v>
      </c>
      <c r="N1213" s="114">
        <v>2018</v>
      </c>
      <c r="O1213" s="114">
        <v>2018</v>
      </c>
      <c r="P1213" s="113">
        <v>0.75</v>
      </c>
      <c r="Q1213" s="117" t="s">
        <v>245</v>
      </c>
      <c r="R1213" s="96"/>
      <c r="S1213" s="97"/>
      <c r="T1213" s="103"/>
      <c r="U1213" s="136" t="e">
        <f ca="1">_xlfn._xlws.FILTER(_xlfn._xlws.FILTER(Table15[],(Table15[System-Owned Portion]&amp;Table15[Was Material Ever Previously Lead?]&amp;Table15[Customer-Owned Portion])=(D1213&amp;E1213&amp;M1213)),{0,0,0,1})</f>
        <v>#NAME?</v>
      </c>
    </row>
    <row r="1214" spans="1:21" ht="30" x14ac:dyDescent="0.25">
      <c r="A1214" s="102" t="s">
        <v>2631</v>
      </c>
      <c r="B1214" s="96" t="s">
        <v>2632</v>
      </c>
      <c r="C1214" s="96" t="s">
        <v>2574</v>
      </c>
      <c r="D1214" s="104" t="s">
        <v>247</v>
      </c>
      <c r="E1214" s="117" t="s">
        <v>81</v>
      </c>
      <c r="F1214" s="96" t="s">
        <v>81</v>
      </c>
      <c r="G1214" s="114">
        <v>2004</v>
      </c>
      <c r="H1214" s="113">
        <v>1</v>
      </c>
      <c r="I1214" s="117" t="s">
        <v>245</v>
      </c>
      <c r="J1214" s="262"/>
      <c r="K1214" s="270"/>
      <c r="L1214" s="286"/>
      <c r="M1214" s="133" t="s">
        <v>247</v>
      </c>
      <c r="N1214" s="114">
        <v>2017</v>
      </c>
      <c r="O1214" s="114">
        <v>2017</v>
      </c>
      <c r="P1214" s="113">
        <v>0.75</v>
      </c>
      <c r="Q1214" s="117" t="s">
        <v>245</v>
      </c>
      <c r="R1214" s="96"/>
      <c r="S1214" s="97"/>
      <c r="T1214" s="103"/>
      <c r="U1214" s="136" t="e">
        <f ca="1">_xlfn._xlws.FILTER(_xlfn._xlws.FILTER(Table15[],(Table15[System-Owned Portion]&amp;Table15[Was Material Ever Previously Lead?]&amp;Table15[Customer-Owned Portion])=(D1214&amp;E1214&amp;M1214)),{0,0,0,1})</f>
        <v>#NAME?</v>
      </c>
    </row>
    <row r="1215" spans="1:21" ht="30" x14ac:dyDescent="0.25">
      <c r="A1215" s="102" t="s">
        <v>2633</v>
      </c>
      <c r="B1215" s="96" t="s">
        <v>2634</v>
      </c>
      <c r="C1215" s="96" t="s">
        <v>2574</v>
      </c>
      <c r="D1215" s="104" t="s">
        <v>247</v>
      </c>
      <c r="E1215" s="117" t="s">
        <v>81</v>
      </c>
      <c r="F1215" s="96" t="s">
        <v>81</v>
      </c>
      <c r="G1215" s="114">
        <v>2004</v>
      </c>
      <c r="H1215" s="113">
        <v>1</v>
      </c>
      <c r="I1215" s="117" t="s">
        <v>245</v>
      </c>
      <c r="J1215" s="262"/>
      <c r="K1215" s="270"/>
      <c r="L1215" s="286"/>
      <c r="M1215" s="133" t="s">
        <v>247</v>
      </c>
      <c r="N1215" s="114">
        <v>2017</v>
      </c>
      <c r="O1215" s="114">
        <v>2017</v>
      </c>
      <c r="P1215" s="113">
        <v>0.75</v>
      </c>
      <c r="Q1215" s="117" t="s">
        <v>245</v>
      </c>
      <c r="R1215" s="96"/>
      <c r="S1215" s="97"/>
      <c r="T1215" s="103"/>
      <c r="U1215" s="136" t="e">
        <f ca="1">_xlfn._xlws.FILTER(_xlfn._xlws.FILTER(Table15[],(Table15[System-Owned Portion]&amp;Table15[Was Material Ever Previously Lead?]&amp;Table15[Customer-Owned Portion])=(D1215&amp;E1215&amp;M1215)),{0,0,0,1})</f>
        <v>#NAME?</v>
      </c>
    </row>
    <row r="1216" spans="1:21" ht="30" x14ac:dyDescent="0.25">
      <c r="A1216" s="102" t="s">
        <v>2635</v>
      </c>
      <c r="B1216" s="96" t="s">
        <v>2636</v>
      </c>
      <c r="C1216" s="96" t="s">
        <v>2574</v>
      </c>
      <c r="D1216" s="104" t="s">
        <v>247</v>
      </c>
      <c r="E1216" s="117" t="s">
        <v>81</v>
      </c>
      <c r="F1216" s="96" t="s">
        <v>81</v>
      </c>
      <c r="G1216" s="114">
        <v>2004</v>
      </c>
      <c r="H1216" s="113">
        <v>1</v>
      </c>
      <c r="I1216" s="117" t="s">
        <v>245</v>
      </c>
      <c r="J1216" s="262"/>
      <c r="K1216" s="270"/>
      <c r="L1216" s="286"/>
      <c r="M1216" s="133" t="s">
        <v>247</v>
      </c>
      <c r="N1216" s="114">
        <v>2017</v>
      </c>
      <c r="O1216" s="114">
        <v>2017</v>
      </c>
      <c r="P1216" s="113">
        <v>0.75</v>
      </c>
      <c r="Q1216" s="117" t="s">
        <v>245</v>
      </c>
      <c r="R1216" s="96"/>
      <c r="S1216" s="97"/>
      <c r="T1216" s="103"/>
      <c r="U1216" s="136" t="e">
        <f ca="1">_xlfn._xlws.FILTER(_xlfn._xlws.FILTER(Table15[],(Table15[System-Owned Portion]&amp;Table15[Was Material Ever Previously Lead?]&amp;Table15[Customer-Owned Portion])=(D1216&amp;E1216&amp;M1216)),{0,0,0,1})</f>
        <v>#NAME?</v>
      </c>
    </row>
    <row r="1217" spans="1:21" ht="30" x14ac:dyDescent="0.25">
      <c r="A1217" s="102" t="s">
        <v>2637</v>
      </c>
      <c r="B1217" s="96" t="s">
        <v>2638</v>
      </c>
      <c r="C1217" s="96" t="s">
        <v>2574</v>
      </c>
      <c r="D1217" s="104" t="s">
        <v>247</v>
      </c>
      <c r="E1217" s="117" t="s">
        <v>81</v>
      </c>
      <c r="F1217" s="96" t="s">
        <v>81</v>
      </c>
      <c r="G1217" s="114">
        <v>2004</v>
      </c>
      <c r="H1217" s="113">
        <v>1</v>
      </c>
      <c r="I1217" s="117" t="s">
        <v>245</v>
      </c>
      <c r="J1217" s="262"/>
      <c r="K1217" s="270"/>
      <c r="L1217" s="286"/>
      <c r="M1217" s="133" t="s">
        <v>247</v>
      </c>
      <c r="N1217" s="114">
        <v>2017</v>
      </c>
      <c r="O1217" s="114">
        <v>2017</v>
      </c>
      <c r="P1217" s="113">
        <v>0.75</v>
      </c>
      <c r="Q1217" s="117" t="s">
        <v>245</v>
      </c>
      <c r="R1217" s="96"/>
      <c r="S1217" s="97"/>
      <c r="T1217" s="103"/>
      <c r="U1217" s="136" t="e">
        <f ca="1">_xlfn._xlws.FILTER(_xlfn._xlws.FILTER(Table15[],(Table15[System-Owned Portion]&amp;Table15[Was Material Ever Previously Lead?]&amp;Table15[Customer-Owned Portion])=(D1217&amp;E1217&amp;M1217)),{0,0,0,1})</f>
        <v>#NAME?</v>
      </c>
    </row>
    <row r="1218" spans="1:21" ht="30" x14ac:dyDescent="0.25">
      <c r="A1218" s="102" t="s">
        <v>2639</v>
      </c>
      <c r="B1218" s="96" t="s">
        <v>2640</v>
      </c>
      <c r="C1218" s="96" t="s">
        <v>2574</v>
      </c>
      <c r="D1218" s="104" t="s">
        <v>247</v>
      </c>
      <c r="E1218" s="117" t="s">
        <v>81</v>
      </c>
      <c r="F1218" s="96" t="s">
        <v>81</v>
      </c>
      <c r="G1218" s="114">
        <v>2004</v>
      </c>
      <c r="H1218" s="113">
        <v>1</v>
      </c>
      <c r="I1218" s="117" t="s">
        <v>245</v>
      </c>
      <c r="J1218" s="262"/>
      <c r="K1218" s="270"/>
      <c r="L1218" s="286"/>
      <c r="M1218" s="133" t="s">
        <v>247</v>
      </c>
      <c r="N1218" s="114">
        <v>2007</v>
      </c>
      <c r="O1218" s="114">
        <v>2007</v>
      </c>
      <c r="P1218" s="113">
        <v>0.75</v>
      </c>
      <c r="Q1218" s="117" t="s">
        <v>245</v>
      </c>
      <c r="R1218" s="96"/>
      <c r="S1218" s="97"/>
      <c r="T1218" s="103"/>
      <c r="U1218" s="136" t="e">
        <f ca="1">_xlfn._xlws.FILTER(_xlfn._xlws.FILTER(Table15[],(Table15[System-Owned Portion]&amp;Table15[Was Material Ever Previously Lead?]&amp;Table15[Customer-Owned Portion])=(D1218&amp;E1218&amp;M1218)),{0,0,0,1})</f>
        <v>#NAME?</v>
      </c>
    </row>
    <row r="1219" spans="1:21" ht="30" x14ac:dyDescent="0.25">
      <c r="A1219" s="102" t="s">
        <v>2641</v>
      </c>
      <c r="B1219" s="96" t="s">
        <v>2642</v>
      </c>
      <c r="C1219" s="96" t="s">
        <v>2574</v>
      </c>
      <c r="D1219" s="104" t="s">
        <v>247</v>
      </c>
      <c r="E1219" s="117" t="s">
        <v>81</v>
      </c>
      <c r="F1219" s="96" t="s">
        <v>81</v>
      </c>
      <c r="G1219" s="114">
        <v>2004</v>
      </c>
      <c r="H1219" s="113">
        <v>1</v>
      </c>
      <c r="I1219" s="117" t="s">
        <v>245</v>
      </c>
      <c r="J1219" s="262"/>
      <c r="K1219" s="270"/>
      <c r="L1219" s="286"/>
      <c r="M1219" s="133" t="s">
        <v>247</v>
      </c>
      <c r="N1219" s="114">
        <v>2007</v>
      </c>
      <c r="O1219" s="114">
        <v>2007</v>
      </c>
      <c r="P1219" s="113">
        <v>0.75</v>
      </c>
      <c r="Q1219" s="117" t="s">
        <v>245</v>
      </c>
      <c r="R1219" s="96"/>
      <c r="S1219" s="97"/>
      <c r="T1219" s="103"/>
      <c r="U1219" s="136" t="e">
        <f ca="1">_xlfn._xlws.FILTER(_xlfn._xlws.FILTER(Table15[],(Table15[System-Owned Portion]&amp;Table15[Was Material Ever Previously Lead?]&amp;Table15[Customer-Owned Portion])=(D1219&amp;E1219&amp;M1219)),{0,0,0,1})</f>
        <v>#NAME?</v>
      </c>
    </row>
    <row r="1220" spans="1:21" ht="30" x14ac:dyDescent="0.25">
      <c r="A1220" s="102" t="s">
        <v>2643</v>
      </c>
      <c r="B1220" s="96" t="s">
        <v>2644</v>
      </c>
      <c r="C1220" s="96" t="s">
        <v>2574</v>
      </c>
      <c r="D1220" s="104" t="s">
        <v>247</v>
      </c>
      <c r="E1220" s="117" t="s">
        <v>81</v>
      </c>
      <c r="F1220" s="96" t="s">
        <v>81</v>
      </c>
      <c r="G1220" s="114">
        <v>2004</v>
      </c>
      <c r="H1220" s="113">
        <v>1</v>
      </c>
      <c r="I1220" s="117" t="s">
        <v>245</v>
      </c>
      <c r="J1220" s="262"/>
      <c r="K1220" s="270"/>
      <c r="L1220" s="286"/>
      <c r="M1220" s="133" t="s">
        <v>247</v>
      </c>
      <c r="N1220" s="114">
        <v>2016</v>
      </c>
      <c r="O1220" s="114">
        <v>2016</v>
      </c>
      <c r="P1220" s="113">
        <v>0.75</v>
      </c>
      <c r="Q1220" s="117" t="s">
        <v>245</v>
      </c>
      <c r="R1220" s="96"/>
      <c r="S1220" s="97"/>
      <c r="T1220" s="103"/>
      <c r="U1220" s="136" t="e">
        <f ca="1">_xlfn._xlws.FILTER(_xlfn._xlws.FILTER(Table15[],(Table15[System-Owned Portion]&amp;Table15[Was Material Ever Previously Lead?]&amp;Table15[Customer-Owned Portion])=(D1220&amp;E1220&amp;M1220)),{0,0,0,1})</f>
        <v>#NAME?</v>
      </c>
    </row>
    <row r="1221" spans="1:21" ht="30" x14ac:dyDescent="0.25">
      <c r="A1221" s="102" t="s">
        <v>2645</v>
      </c>
      <c r="B1221" s="96" t="s">
        <v>2646</v>
      </c>
      <c r="C1221" s="96" t="s">
        <v>2574</v>
      </c>
      <c r="D1221" s="104" t="s">
        <v>247</v>
      </c>
      <c r="E1221" s="117" t="s">
        <v>81</v>
      </c>
      <c r="F1221" s="96" t="s">
        <v>81</v>
      </c>
      <c r="G1221" s="114">
        <v>2004</v>
      </c>
      <c r="H1221" s="113">
        <v>1</v>
      </c>
      <c r="I1221" s="117" t="s">
        <v>245</v>
      </c>
      <c r="J1221" s="262"/>
      <c r="K1221" s="270"/>
      <c r="L1221" s="286"/>
      <c r="M1221" s="133" t="s">
        <v>247</v>
      </c>
      <c r="N1221" s="114">
        <v>2016</v>
      </c>
      <c r="O1221" s="114">
        <v>2016</v>
      </c>
      <c r="P1221" s="113">
        <v>0.75</v>
      </c>
      <c r="Q1221" s="117" t="s">
        <v>245</v>
      </c>
      <c r="R1221" s="96"/>
      <c r="S1221" s="97"/>
      <c r="T1221" s="103"/>
      <c r="U1221" s="136" t="e">
        <f ca="1">_xlfn._xlws.FILTER(_xlfn._xlws.FILTER(Table15[],(Table15[System-Owned Portion]&amp;Table15[Was Material Ever Previously Lead?]&amp;Table15[Customer-Owned Portion])=(D1221&amp;E1221&amp;M1221)),{0,0,0,1})</f>
        <v>#NAME?</v>
      </c>
    </row>
    <row r="1222" spans="1:21" ht="30" x14ac:dyDescent="0.25">
      <c r="A1222" s="102" t="s">
        <v>2647</v>
      </c>
      <c r="B1222" s="96" t="s">
        <v>2648</v>
      </c>
      <c r="C1222" s="96" t="s">
        <v>2574</v>
      </c>
      <c r="D1222" s="104" t="s">
        <v>247</v>
      </c>
      <c r="E1222" s="117" t="s">
        <v>81</v>
      </c>
      <c r="F1222" s="96" t="s">
        <v>81</v>
      </c>
      <c r="G1222" s="114">
        <v>2004</v>
      </c>
      <c r="H1222" s="113">
        <v>1</v>
      </c>
      <c r="I1222" s="117" t="s">
        <v>245</v>
      </c>
      <c r="J1222" s="262"/>
      <c r="K1222" s="270"/>
      <c r="L1222" s="286"/>
      <c r="M1222" s="133" t="s">
        <v>247</v>
      </c>
      <c r="N1222" s="114">
        <v>2017</v>
      </c>
      <c r="O1222" s="114">
        <v>2017</v>
      </c>
      <c r="P1222" s="113">
        <v>0.75</v>
      </c>
      <c r="Q1222" s="117" t="s">
        <v>245</v>
      </c>
      <c r="R1222" s="96"/>
      <c r="S1222" s="97"/>
      <c r="T1222" s="103"/>
      <c r="U1222" s="136" t="e">
        <f ca="1">_xlfn._xlws.FILTER(_xlfn._xlws.FILTER(Table15[],(Table15[System-Owned Portion]&amp;Table15[Was Material Ever Previously Lead?]&amp;Table15[Customer-Owned Portion])=(D1222&amp;E1222&amp;M1222)),{0,0,0,1})</f>
        <v>#NAME?</v>
      </c>
    </row>
    <row r="1223" spans="1:21" ht="30" x14ac:dyDescent="0.25">
      <c r="A1223" s="102" t="s">
        <v>2649</v>
      </c>
      <c r="B1223" s="96" t="s">
        <v>2650</v>
      </c>
      <c r="C1223" s="96" t="s">
        <v>2574</v>
      </c>
      <c r="D1223" s="104" t="s">
        <v>247</v>
      </c>
      <c r="E1223" s="117" t="s">
        <v>81</v>
      </c>
      <c r="F1223" s="96" t="s">
        <v>81</v>
      </c>
      <c r="G1223" s="114">
        <v>2004</v>
      </c>
      <c r="H1223" s="113">
        <v>1</v>
      </c>
      <c r="I1223" s="117" t="s">
        <v>245</v>
      </c>
      <c r="J1223" s="262"/>
      <c r="K1223" s="270"/>
      <c r="L1223" s="286"/>
      <c r="M1223" s="133" t="s">
        <v>247</v>
      </c>
      <c r="N1223" s="114">
        <v>2018</v>
      </c>
      <c r="O1223" s="114">
        <v>2018</v>
      </c>
      <c r="P1223" s="113">
        <v>0.75</v>
      </c>
      <c r="Q1223" s="117" t="s">
        <v>245</v>
      </c>
      <c r="R1223" s="96"/>
      <c r="S1223" s="97"/>
      <c r="T1223" s="103"/>
      <c r="U1223" s="136" t="e">
        <f ca="1">_xlfn._xlws.FILTER(_xlfn._xlws.FILTER(Table15[],(Table15[System-Owned Portion]&amp;Table15[Was Material Ever Previously Lead?]&amp;Table15[Customer-Owned Portion])=(D1223&amp;E1223&amp;M1223)),{0,0,0,1})</f>
        <v>#NAME?</v>
      </c>
    </row>
    <row r="1224" spans="1:21" ht="30" x14ac:dyDescent="0.25">
      <c r="A1224" s="102" t="s">
        <v>2651</v>
      </c>
      <c r="B1224" s="96" t="s">
        <v>2652</v>
      </c>
      <c r="C1224" s="96" t="s">
        <v>2574</v>
      </c>
      <c r="D1224" s="104" t="s">
        <v>247</v>
      </c>
      <c r="E1224" s="117" t="s">
        <v>81</v>
      </c>
      <c r="F1224" s="96" t="s">
        <v>81</v>
      </c>
      <c r="G1224" s="114">
        <v>2004</v>
      </c>
      <c r="H1224" s="113">
        <v>0.75</v>
      </c>
      <c r="I1224" s="117" t="s">
        <v>245</v>
      </c>
      <c r="J1224" s="262"/>
      <c r="K1224" s="270"/>
      <c r="L1224" s="286"/>
      <c r="M1224" s="133" t="s">
        <v>247</v>
      </c>
      <c r="N1224" s="114">
        <v>2018</v>
      </c>
      <c r="O1224" s="114">
        <v>2018</v>
      </c>
      <c r="P1224" s="113">
        <v>0.75</v>
      </c>
      <c r="Q1224" s="117" t="s">
        <v>245</v>
      </c>
      <c r="R1224" s="96"/>
      <c r="S1224" s="97"/>
      <c r="T1224" s="103"/>
      <c r="U1224" s="136" t="e">
        <f ca="1">_xlfn._xlws.FILTER(_xlfn._xlws.FILTER(Table15[],(Table15[System-Owned Portion]&amp;Table15[Was Material Ever Previously Lead?]&amp;Table15[Customer-Owned Portion])=(D1224&amp;E1224&amp;M1224)),{0,0,0,1})</f>
        <v>#NAME?</v>
      </c>
    </row>
    <row r="1225" spans="1:21" ht="30" x14ac:dyDescent="0.25">
      <c r="A1225" s="102" t="s">
        <v>2653</v>
      </c>
      <c r="B1225" s="96" t="s">
        <v>2654</v>
      </c>
      <c r="C1225" s="96" t="s">
        <v>2574</v>
      </c>
      <c r="D1225" s="104" t="s">
        <v>247</v>
      </c>
      <c r="E1225" s="117" t="s">
        <v>81</v>
      </c>
      <c r="F1225" s="96" t="s">
        <v>81</v>
      </c>
      <c r="G1225" s="114">
        <v>2004</v>
      </c>
      <c r="H1225" s="113">
        <v>0.75</v>
      </c>
      <c r="I1225" s="117" t="s">
        <v>245</v>
      </c>
      <c r="J1225" s="262"/>
      <c r="K1225" s="270"/>
      <c r="L1225" s="286"/>
      <c r="M1225" s="133" t="s">
        <v>247</v>
      </c>
      <c r="N1225" s="114">
        <v>2018</v>
      </c>
      <c r="O1225" s="114">
        <v>2018</v>
      </c>
      <c r="P1225" s="113">
        <v>0.75</v>
      </c>
      <c r="Q1225" s="117" t="s">
        <v>245</v>
      </c>
      <c r="R1225" s="96"/>
      <c r="S1225" s="97"/>
      <c r="T1225" s="103"/>
      <c r="U1225" s="136" t="e">
        <f ca="1">_xlfn._xlws.FILTER(_xlfn._xlws.FILTER(Table15[],(Table15[System-Owned Portion]&amp;Table15[Was Material Ever Previously Lead?]&amp;Table15[Customer-Owned Portion])=(D1225&amp;E1225&amp;M1225)),{0,0,0,1})</f>
        <v>#NAME?</v>
      </c>
    </row>
    <row r="1226" spans="1:21" ht="30" x14ac:dyDescent="0.25">
      <c r="A1226" s="102" t="s">
        <v>2655</v>
      </c>
      <c r="B1226" s="262" t="s">
        <v>4688</v>
      </c>
      <c r="C1226" s="96" t="s">
        <v>2574</v>
      </c>
      <c r="D1226" s="104" t="s">
        <v>247</v>
      </c>
      <c r="E1226" s="117" t="s">
        <v>81</v>
      </c>
      <c r="F1226" s="96" t="s">
        <v>81</v>
      </c>
      <c r="G1226" s="114">
        <v>2004</v>
      </c>
      <c r="H1226" s="113">
        <v>2</v>
      </c>
      <c r="I1226" s="117" t="s">
        <v>245</v>
      </c>
      <c r="J1226" s="262"/>
      <c r="K1226" s="270"/>
      <c r="L1226" s="286"/>
      <c r="M1226" s="133" t="s">
        <v>247</v>
      </c>
      <c r="N1226" s="114">
        <v>2004</v>
      </c>
      <c r="O1226" s="114">
        <v>2004</v>
      </c>
      <c r="P1226" s="113">
        <v>2</v>
      </c>
      <c r="Q1226" s="117" t="s">
        <v>245</v>
      </c>
      <c r="R1226" s="96"/>
      <c r="S1226" s="97"/>
      <c r="T1226" s="103"/>
      <c r="U1226" s="136" t="e">
        <f ca="1">_xlfn._xlws.FILTER(_xlfn._xlws.FILTER(Table15[],(Table15[System-Owned Portion]&amp;Table15[Was Material Ever Previously Lead?]&amp;Table15[Customer-Owned Portion])=(D1226&amp;E1226&amp;M1226)),{0,0,0,1})</f>
        <v>#NAME?</v>
      </c>
    </row>
    <row r="1227" spans="1:21" ht="30" x14ac:dyDescent="0.25">
      <c r="A1227" s="102" t="s">
        <v>2656</v>
      </c>
      <c r="B1227" s="96" t="s">
        <v>2657</v>
      </c>
      <c r="C1227" s="96" t="s">
        <v>2658</v>
      </c>
      <c r="D1227" s="104" t="s">
        <v>247</v>
      </c>
      <c r="E1227" s="117" t="s">
        <v>81</v>
      </c>
      <c r="F1227" s="96" t="s">
        <v>81</v>
      </c>
      <c r="G1227" s="114">
        <v>2021</v>
      </c>
      <c r="H1227" s="113">
        <v>0.75</v>
      </c>
      <c r="I1227" s="117" t="s">
        <v>245</v>
      </c>
      <c r="J1227" s="262"/>
      <c r="K1227" s="270"/>
      <c r="L1227" s="286"/>
      <c r="M1227" s="133" t="s">
        <v>247</v>
      </c>
      <c r="N1227" s="114">
        <v>2018</v>
      </c>
      <c r="O1227" s="114">
        <v>2018</v>
      </c>
      <c r="P1227" s="113">
        <v>0.75</v>
      </c>
      <c r="Q1227" s="117" t="s">
        <v>245</v>
      </c>
      <c r="R1227" s="96"/>
      <c r="S1227" s="97"/>
      <c r="T1227" s="103"/>
      <c r="U1227" s="136" t="e">
        <f ca="1">_xlfn._xlws.FILTER(_xlfn._xlws.FILTER(Table15[],(Table15[System-Owned Portion]&amp;Table15[Was Material Ever Previously Lead?]&amp;Table15[Customer-Owned Portion])=(D1227&amp;E1227&amp;M1227)),{0,0,0,1})</f>
        <v>#NAME?</v>
      </c>
    </row>
    <row r="1228" spans="1:21" ht="30" x14ac:dyDescent="0.25">
      <c r="A1228" s="102" t="s">
        <v>2659</v>
      </c>
      <c r="B1228" s="96" t="s">
        <v>2660</v>
      </c>
      <c r="C1228" s="96" t="s">
        <v>2658</v>
      </c>
      <c r="D1228" s="104" t="s">
        <v>247</v>
      </c>
      <c r="E1228" s="117" t="s">
        <v>81</v>
      </c>
      <c r="F1228" s="96" t="s">
        <v>81</v>
      </c>
      <c r="G1228" s="114">
        <v>2021</v>
      </c>
      <c r="H1228" s="113">
        <v>1</v>
      </c>
      <c r="I1228" s="117" t="s">
        <v>245</v>
      </c>
      <c r="J1228" s="262"/>
      <c r="K1228" s="270"/>
      <c r="L1228" s="286"/>
      <c r="M1228" s="133" t="s">
        <v>247</v>
      </c>
      <c r="N1228" s="114">
        <v>2018</v>
      </c>
      <c r="O1228" s="114">
        <v>2018</v>
      </c>
      <c r="P1228" s="113">
        <v>0.75</v>
      </c>
      <c r="Q1228" s="117" t="s">
        <v>245</v>
      </c>
      <c r="R1228" s="96"/>
      <c r="S1228" s="97"/>
      <c r="T1228" s="103"/>
      <c r="U1228" s="136" t="e">
        <f ca="1">_xlfn._xlws.FILTER(_xlfn._xlws.FILTER(Table15[],(Table15[System-Owned Portion]&amp;Table15[Was Material Ever Previously Lead?]&amp;Table15[Customer-Owned Portion])=(D1228&amp;E1228&amp;M1228)),{0,0,0,1})</f>
        <v>#NAME?</v>
      </c>
    </row>
    <row r="1229" spans="1:21" ht="30" x14ac:dyDescent="0.25">
      <c r="A1229" s="102" t="s">
        <v>2661</v>
      </c>
      <c r="B1229" s="96" t="s">
        <v>2662</v>
      </c>
      <c r="C1229" s="96" t="s">
        <v>2658</v>
      </c>
      <c r="D1229" s="104" t="s">
        <v>247</v>
      </c>
      <c r="E1229" s="117" t="s">
        <v>81</v>
      </c>
      <c r="F1229" s="96" t="s">
        <v>81</v>
      </c>
      <c r="G1229" s="114">
        <v>2021</v>
      </c>
      <c r="H1229" s="113">
        <v>1</v>
      </c>
      <c r="I1229" s="117" t="s">
        <v>245</v>
      </c>
      <c r="J1229" s="262"/>
      <c r="K1229" s="270"/>
      <c r="L1229" s="286"/>
      <c r="M1229" s="133" t="s">
        <v>247</v>
      </c>
      <c r="N1229" s="114">
        <v>2018</v>
      </c>
      <c r="O1229" s="114">
        <v>2018</v>
      </c>
      <c r="P1229" s="113">
        <v>0.75</v>
      </c>
      <c r="Q1229" s="117" t="s">
        <v>245</v>
      </c>
      <c r="R1229" s="96"/>
      <c r="S1229" s="97"/>
      <c r="T1229" s="103"/>
      <c r="U1229" s="136" t="e">
        <f ca="1">_xlfn._xlws.FILTER(_xlfn._xlws.FILTER(Table15[],(Table15[System-Owned Portion]&amp;Table15[Was Material Ever Previously Lead?]&amp;Table15[Customer-Owned Portion])=(D1229&amp;E1229&amp;M1229)),{0,0,0,1})</f>
        <v>#NAME?</v>
      </c>
    </row>
    <row r="1230" spans="1:21" ht="30" x14ac:dyDescent="0.25">
      <c r="A1230" s="102" t="s">
        <v>2663</v>
      </c>
      <c r="B1230" s="96" t="s">
        <v>2664</v>
      </c>
      <c r="C1230" s="96" t="s">
        <v>2658</v>
      </c>
      <c r="D1230" s="104" t="s">
        <v>247</v>
      </c>
      <c r="E1230" s="117" t="s">
        <v>81</v>
      </c>
      <c r="F1230" s="96" t="s">
        <v>81</v>
      </c>
      <c r="G1230" s="114">
        <v>2021</v>
      </c>
      <c r="H1230" s="113">
        <v>1</v>
      </c>
      <c r="I1230" s="117" t="s">
        <v>245</v>
      </c>
      <c r="J1230" s="262"/>
      <c r="K1230" s="270"/>
      <c r="L1230" s="286"/>
      <c r="M1230" s="133" t="s">
        <v>247</v>
      </c>
      <c r="N1230" s="114">
        <v>2018</v>
      </c>
      <c r="O1230" s="114">
        <v>2018</v>
      </c>
      <c r="P1230" s="113">
        <v>0.75</v>
      </c>
      <c r="Q1230" s="117" t="s">
        <v>245</v>
      </c>
      <c r="R1230" s="96"/>
      <c r="S1230" s="97"/>
      <c r="T1230" s="103"/>
      <c r="U1230" s="136" t="e">
        <f ca="1">_xlfn._xlws.FILTER(_xlfn._xlws.FILTER(Table15[],(Table15[System-Owned Portion]&amp;Table15[Was Material Ever Previously Lead?]&amp;Table15[Customer-Owned Portion])=(D1230&amp;E1230&amp;M1230)),{0,0,0,1})</f>
        <v>#NAME?</v>
      </c>
    </row>
    <row r="1231" spans="1:21" ht="30" x14ac:dyDescent="0.25">
      <c r="A1231" s="102" t="s">
        <v>2665</v>
      </c>
      <c r="B1231" s="96" t="s">
        <v>2666</v>
      </c>
      <c r="C1231" s="96" t="s">
        <v>2658</v>
      </c>
      <c r="D1231" s="104" t="s">
        <v>247</v>
      </c>
      <c r="E1231" s="117" t="s">
        <v>81</v>
      </c>
      <c r="F1231" s="96" t="s">
        <v>81</v>
      </c>
      <c r="G1231" s="114">
        <v>2021</v>
      </c>
      <c r="H1231" s="113">
        <v>1</v>
      </c>
      <c r="I1231" s="117" t="s">
        <v>245</v>
      </c>
      <c r="J1231" s="262"/>
      <c r="K1231" s="270"/>
      <c r="L1231" s="286"/>
      <c r="M1231" s="133" t="s">
        <v>247</v>
      </c>
      <c r="N1231" s="114">
        <v>2019</v>
      </c>
      <c r="O1231" s="114">
        <v>2019</v>
      </c>
      <c r="P1231" s="113">
        <v>0.75</v>
      </c>
      <c r="Q1231" s="117" t="s">
        <v>245</v>
      </c>
      <c r="R1231" s="96"/>
      <c r="S1231" s="97"/>
      <c r="T1231" s="103"/>
      <c r="U1231" s="136" t="e">
        <f ca="1">_xlfn._xlws.FILTER(_xlfn._xlws.FILTER(Table15[],(Table15[System-Owned Portion]&amp;Table15[Was Material Ever Previously Lead?]&amp;Table15[Customer-Owned Portion])=(D1231&amp;E1231&amp;M1231)),{0,0,0,1})</f>
        <v>#NAME?</v>
      </c>
    </row>
    <row r="1232" spans="1:21" ht="30" x14ac:dyDescent="0.25">
      <c r="A1232" s="102" t="s">
        <v>2667</v>
      </c>
      <c r="B1232" s="96" t="s">
        <v>2668</v>
      </c>
      <c r="C1232" s="96" t="s">
        <v>2658</v>
      </c>
      <c r="D1232" s="104" t="s">
        <v>247</v>
      </c>
      <c r="E1232" s="117" t="s">
        <v>81</v>
      </c>
      <c r="F1232" s="96" t="s">
        <v>81</v>
      </c>
      <c r="G1232" s="114">
        <v>2021</v>
      </c>
      <c r="H1232" s="113">
        <v>1</v>
      </c>
      <c r="I1232" s="117" t="s">
        <v>245</v>
      </c>
      <c r="J1232" s="262"/>
      <c r="K1232" s="270"/>
      <c r="L1232" s="286"/>
      <c r="M1232" s="133" t="s">
        <v>247</v>
      </c>
      <c r="N1232" s="114">
        <v>2018</v>
      </c>
      <c r="O1232" s="114">
        <v>2018</v>
      </c>
      <c r="P1232" s="113">
        <v>0.75</v>
      </c>
      <c r="Q1232" s="117" t="s">
        <v>245</v>
      </c>
      <c r="R1232" s="96"/>
      <c r="S1232" s="97"/>
      <c r="T1232" s="103"/>
      <c r="U1232" s="136" t="e">
        <f ca="1">_xlfn._xlws.FILTER(_xlfn._xlws.FILTER(Table15[],(Table15[System-Owned Portion]&amp;Table15[Was Material Ever Previously Lead?]&amp;Table15[Customer-Owned Portion])=(D1232&amp;E1232&amp;M1232)),{0,0,0,1})</f>
        <v>#NAME?</v>
      </c>
    </row>
    <row r="1233" spans="1:21" ht="30" x14ac:dyDescent="0.25">
      <c r="A1233" s="102" t="s">
        <v>2669</v>
      </c>
      <c r="B1233" s="96" t="s">
        <v>2670</v>
      </c>
      <c r="C1233" s="96" t="s">
        <v>2658</v>
      </c>
      <c r="D1233" s="104" t="s">
        <v>247</v>
      </c>
      <c r="E1233" s="117" t="s">
        <v>81</v>
      </c>
      <c r="F1233" s="96" t="s">
        <v>81</v>
      </c>
      <c r="G1233" s="114">
        <v>2021</v>
      </c>
      <c r="H1233" s="113">
        <v>1</v>
      </c>
      <c r="I1233" s="117" t="s">
        <v>245</v>
      </c>
      <c r="J1233" s="262"/>
      <c r="K1233" s="270"/>
      <c r="L1233" s="286"/>
      <c r="M1233" s="133" t="s">
        <v>247</v>
      </c>
      <c r="N1233" s="114">
        <v>2019</v>
      </c>
      <c r="O1233" s="114">
        <v>2019</v>
      </c>
      <c r="P1233" s="113">
        <v>0.75</v>
      </c>
      <c r="Q1233" s="117" t="s">
        <v>245</v>
      </c>
      <c r="R1233" s="96"/>
      <c r="S1233" s="97"/>
      <c r="T1233" s="103"/>
      <c r="U1233" s="136" t="e">
        <f ca="1">_xlfn._xlws.FILTER(_xlfn._xlws.FILTER(Table15[],(Table15[System-Owned Portion]&amp;Table15[Was Material Ever Previously Lead?]&amp;Table15[Customer-Owned Portion])=(D1233&amp;E1233&amp;M1233)),{0,0,0,1})</f>
        <v>#NAME?</v>
      </c>
    </row>
    <row r="1234" spans="1:21" ht="30" x14ac:dyDescent="0.25">
      <c r="A1234" s="102" t="s">
        <v>2671</v>
      </c>
      <c r="B1234" s="96" t="s">
        <v>2672</v>
      </c>
      <c r="C1234" s="96" t="s">
        <v>2658</v>
      </c>
      <c r="D1234" s="104" t="s">
        <v>247</v>
      </c>
      <c r="E1234" s="117" t="s">
        <v>81</v>
      </c>
      <c r="F1234" s="96" t="s">
        <v>81</v>
      </c>
      <c r="G1234" s="114">
        <v>2021</v>
      </c>
      <c r="H1234" s="113">
        <v>1</v>
      </c>
      <c r="I1234" s="117" t="s">
        <v>245</v>
      </c>
      <c r="J1234" s="262"/>
      <c r="K1234" s="270"/>
      <c r="L1234" s="286"/>
      <c r="M1234" s="133" t="s">
        <v>247</v>
      </c>
      <c r="N1234" s="114">
        <v>2019</v>
      </c>
      <c r="O1234" s="114">
        <v>2019</v>
      </c>
      <c r="P1234" s="113">
        <v>0.75</v>
      </c>
      <c r="Q1234" s="117" t="s">
        <v>245</v>
      </c>
      <c r="R1234" s="96"/>
      <c r="S1234" s="97"/>
      <c r="T1234" s="103"/>
      <c r="U1234" s="136" t="e">
        <f ca="1">_xlfn._xlws.FILTER(_xlfn._xlws.FILTER(Table15[],(Table15[System-Owned Portion]&amp;Table15[Was Material Ever Previously Lead?]&amp;Table15[Customer-Owned Portion])=(D1234&amp;E1234&amp;M1234)),{0,0,0,1})</f>
        <v>#NAME?</v>
      </c>
    </row>
    <row r="1235" spans="1:21" ht="30" x14ac:dyDescent="0.25">
      <c r="A1235" s="102" t="s">
        <v>2673</v>
      </c>
      <c r="B1235" s="96" t="s">
        <v>2674</v>
      </c>
      <c r="C1235" s="96" t="s">
        <v>2658</v>
      </c>
      <c r="D1235" s="104" t="s">
        <v>247</v>
      </c>
      <c r="E1235" s="117" t="s">
        <v>81</v>
      </c>
      <c r="F1235" s="96" t="s">
        <v>81</v>
      </c>
      <c r="G1235" s="114">
        <v>2021</v>
      </c>
      <c r="H1235" s="113">
        <v>1</v>
      </c>
      <c r="I1235" s="117" t="s">
        <v>245</v>
      </c>
      <c r="J1235" s="262"/>
      <c r="K1235" s="270"/>
      <c r="L1235" s="286"/>
      <c r="M1235" s="133" t="s">
        <v>247</v>
      </c>
      <c r="N1235" s="114">
        <v>2020</v>
      </c>
      <c r="O1235" s="114">
        <v>2020</v>
      </c>
      <c r="P1235" s="113">
        <v>0.75</v>
      </c>
      <c r="Q1235" s="117" t="s">
        <v>245</v>
      </c>
      <c r="R1235" s="96"/>
      <c r="S1235" s="97"/>
      <c r="T1235" s="103"/>
      <c r="U1235" s="136" t="e">
        <f ca="1">_xlfn._xlws.FILTER(_xlfn._xlws.FILTER(Table15[],(Table15[System-Owned Portion]&amp;Table15[Was Material Ever Previously Lead?]&amp;Table15[Customer-Owned Portion])=(D1235&amp;E1235&amp;M1235)),{0,0,0,1})</f>
        <v>#NAME?</v>
      </c>
    </row>
    <row r="1236" spans="1:21" ht="30" x14ac:dyDescent="0.25">
      <c r="A1236" s="102" t="s">
        <v>2675</v>
      </c>
      <c r="B1236" s="96" t="s">
        <v>2676</v>
      </c>
      <c r="C1236" s="96" t="s">
        <v>2658</v>
      </c>
      <c r="D1236" s="104" t="s">
        <v>247</v>
      </c>
      <c r="E1236" s="117" t="s">
        <v>81</v>
      </c>
      <c r="F1236" s="96" t="s">
        <v>81</v>
      </c>
      <c r="G1236" s="114">
        <v>2021</v>
      </c>
      <c r="H1236" s="113">
        <v>1</v>
      </c>
      <c r="I1236" s="117" t="s">
        <v>245</v>
      </c>
      <c r="J1236" s="262"/>
      <c r="K1236" s="270"/>
      <c r="L1236" s="286"/>
      <c r="M1236" s="133" t="s">
        <v>247</v>
      </c>
      <c r="N1236" s="114">
        <v>2021</v>
      </c>
      <c r="O1236" s="114">
        <v>2021</v>
      </c>
      <c r="P1236" s="113">
        <v>0.75</v>
      </c>
      <c r="Q1236" s="117" t="s">
        <v>245</v>
      </c>
      <c r="R1236" s="96"/>
      <c r="S1236" s="97"/>
      <c r="T1236" s="103"/>
      <c r="U1236" s="136" t="e">
        <f ca="1">_xlfn._xlws.FILTER(_xlfn._xlws.FILTER(Table15[],(Table15[System-Owned Portion]&amp;Table15[Was Material Ever Previously Lead?]&amp;Table15[Customer-Owned Portion])=(D1236&amp;E1236&amp;M1236)),{0,0,0,1})</f>
        <v>#NAME?</v>
      </c>
    </row>
    <row r="1237" spans="1:21" ht="30" x14ac:dyDescent="0.25">
      <c r="A1237" s="102" t="s">
        <v>2677</v>
      </c>
      <c r="B1237" s="96" t="s">
        <v>2678</v>
      </c>
      <c r="C1237" s="96" t="s">
        <v>2658</v>
      </c>
      <c r="D1237" s="104" t="s">
        <v>247</v>
      </c>
      <c r="E1237" s="117" t="s">
        <v>81</v>
      </c>
      <c r="F1237" s="96" t="s">
        <v>81</v>
      </c>
      <c r="G1237" s="114">
        <v>2021</v>
      </c>
      <c r="H1237" s="113">
        <v>1</v>
      </c>
      <c r="I1237" s="117" t="s">
        <v>245</v>
      </c>
      <c r="J1237" s="262"/>
      <c r="K1237" s="270"/>
      <c r="L1237" s="286"/>
      <c r="M1237" s="133" t="s">
        <v>247</v>
      </c>
      <c r="N1237" s="114">
        <v>2021</v>
      </c>
      <c r="O1237" s="114">
        <v>2021</v>
      </c>
      <c r="P1237" s="113">
        <v>0.75</v>
      </c>
      <c r="Q1237" s="117" t="s">
        <v>245</v>
      </c>
      <c r="R1237" s="96"/>
      <c r="S1237" s="97"/>
      <c r="T1237" s="103"/>
      <c r="U1237" s="136" t="e">
        <f ca="1">_xlfn._xlws.FILTER(_xlfn._xlws.FILTER(Table15[],(Table15[System-Owned Portion]&amp;Table15[Was Material Ever Previously Lead?]&amp;Table15[Customer-Owned Portion])=(D1237&amp;E1237&amp;M1237)),{0,0,0,1})</f>
        <v>#NAME?</v>
      </c>
    </row>
    <row r="1238" spans="1:21" ht="30" x14ac:dyDescent="0.25">
      <c r="A1238" s="102" t="s">
        <v>2679</v>
      </c>
      <c r="B1238" s="96" t="s">
        <v>2680</v>
      </c>
      <c r="C1238" s="96" t="s">
        <v>2658</v>
      </c>
      <c r="D1238" s="104" t="s">
        <v>247</v>
      </c>
      <c r="E1238" s="117" t="s">
        <v>81</v>
      </c>
      <c r="F1238" s="96" t="s">
        <v>81</v>
      </c>
      <c r="G1238" s="114">
        <v>2021</v>
      </c>
      <c r="H1238" s="113">
        <v>1</v>
      </c>
      <c r="I1238" s="117" t="s">
        <v>245</v>
      </c>
      <c r="J1238" s="262"/>
      <c r="K1238" s="270"/>
      <c r="L1238" s="286"/>
      <c r="M1238" s="133" t="s">
        <v>247</v>
      </c>
      <c r="N1238" s="114">
        <v>2020</v>
      </c>
      <c r="O1238" s="114">
        <v>2020</v>
      </c>
      <c r="P1238" s="113">
        <v>0.75</v>
      </c>
      <c r="Q1238" s="117" t="s">
        <v>245</v>
      </c>
      <c r="R1238" s="96"/>
      <c r="S1238" s="97"/>
      <c r="T1238" s="103"/>
      <c r="U1238" s="136" t="e">
        <f ca="1">_xlfn._xlws.FILTER(_xlfn._xlws.FILTER(Table15[],(Table15[System-Owned Portion]&amp;Table15[Was Material Ever Previously Lead?]&amp;Table15[Customer-Owned Portion])=(D1238&amp;E1238&amp;M1238)),{0,0,0,1})</f>
        <v>#NAME?</v>
      </c>
    </row>
    <row r="1239" spans="1:21" ht="30" x14ac:dyDescent="0.25">
      <c r="A1239" s="102" t="s">
        <v>2681</v>
      </c>
      <c r="B1239" s="96" t="s">
        <v>2682</v>
      </c>
      <c r="C1239" s="96" t="s">
        <v>2658</v>
      </c>
      <c r="D1239" s="104" t="s">
        <v>247</v>
      </c>
      <c r="E1239" s="117" t="s">
        <v>81</v>
      </c>
      <c r="F1239" s="96" t="s">
        <v>81</v>
      </c>
      <c r="G1239" s="114">
        <v>2021</v>
      </c>
      <c r="H1239" s="113">
        <v>0.75</v>
      </c>
      <c r="I1239" s="117" t="s">
        <v>245</v>
      </c>
      <c r="J1239" s="262"/>
      <c r="K1239" s="270"/>
      <c r="L1239" s="286"/>
      <c r="M1239" s="133" t="s">
        <v>247</v>
      </c>
      <c r="N1239" s="114">
        <v>2020</v>
      </c>
      <c r="O1239" s="114">
        <v>2020</v>
      </c>
      <c r="P1239" s="113">
        <v>0.75</v>
      </c>
      <c r="Q1239" s="117" t="s">
        <v>245</v>
      </c>
      <c r="R1239" s="96"/>
      <c r="S1239" s="97"/>
      <c r="T1239" s="103"/>
      <c r="U1239" s="136" t="e">
        <f ca="1">_xlfn._xlws.FILTER(_xlfn._xlws.FILTER(Table15[],(Table15[System-Owned Portion]&amp;Table15[Was Material Ever Previously Lead?]&amp;Table15[Customer-Owned Portion])=(D1239&amp;E1239&amp;M1239)),{0,0,0,1})</f>
        <v>#NAME?</v>
      </c>
    </row>
    <row r="1240" spans="1:21" ht="30" x14ac:dyDescent="0.25">
      <c r="A1240" s="102" t="s">
        <v>2683</v>
      </c>
      <c r="B1240" s="96" t="s">
        <v>2684</v>
      </c>
      <c r="C1240" s="96" t="s">
        <v>2658</v>
      </c>
      <c r="D1240" s="104" t="s">
        <v>247</v>
      </c>
      <c r="E1240" s="117" t="s">
        <v>81</v>
      </c>
      <c r="F1240" s="96" t="s">
        <v>81</v>
      </c>
      <c r="G1240" s="114">
        <v>2021</v>
      </c>
      <c r="H1240" s="113">
        <v>1</v>
      </c>
      <c r="I1240" s="117" t="s">
        <v>245</v>
      </c>
      <c r="J1240" s="262"/>
      <c r="K1240" s="270"/>
      <c r="L1240" s="286"/>
      <c r="M1240" s="133" t="s">
        <v>247</v>
      </c>
      <c r="N1240" s="114">
        <v>2019</v>
      </c>
      <c r="O1240" s="114">
        <v>2019</v>
      </c>
      <c r="P1240" s="113">
        <v>0.75</v>
      </c>
      <c r="Q1240" s="117" t="s">
        <v>245</v>
      </c>
      <c r="R1240" s="96"/>
      <c r="S1240" s="97"/>
      <c r="T1240" s="103"/>
      <c r="U1240" s="136" t="e">
        <f ca="1">_xlfn._xlws.FILTER(_xlfn._xlws.FILTER(Table15[],(Table15[System-Owned Portion]&amp;Table15[Was Material Ever Previously Lead?]&amp;Table15[Customer-Owned Portion])=(D1240&amp;E1240&amp;M1240)),{0,0,0,1})</f>
        <v>#NAME?</v>
      </c>
    </row>
    <row r="1241" spans="1:21" ht="30" x14ac:dyDescent="0.25">
      <c r="A1241" s="102" t="s">
        <v>2685</v>
      </c>
      <c r="B1241" s="96" t="s">
        <v>2686</v>
      </c>
      <c r="C1241" s="96" t="s">
        <v>2658</v>
      </c>
      <c r="D1241" s="104" t="s">
        <v>247</v>
      </c>
      <c r="E1241" s="117" t="s">
        <v>81</v>
      </c>
      <c r="F1241" s="96" t="s">
        <v>81</v>
      </c>
      <c r="G1241" s="114">
        <v>2021</v>
      </c>
      <c r="H1241" s="113">
        <v>1</v>
      </c>
      <c r="I1241" s="117" t="s">
        <v>245</v>
      </c>
      <c r="J1241" s="262"/>
      <c r="K1241" s="270"/>
      <c r="L1241" s="286"/>
      <c r="M1241" s="133" t="s">
        <v>247</v>
      </c>
      <c r="N1241" s="114">
        <v>2020</v>
      </c>
      <c r="O1241" s="114">
        <v>2020</v>
      </c>
      <c r="P1241" s="113">
        <v>0.75</v>
      </c>
      <c r="Q1241" s="117" t="s">
        <v>245</v>
      </c>
      <c r="R1241" s="96"/>
      <c r="S1241" s="97"/>
      <c r="T1241" s="103"/>
      <c r="U1241" s="136" t="e">
        <f ca="1">_xlfn._xlws.FILTER(_xlfn._xlws.FILTER(Table15[],(Table15[System-Owned Portion]&amp;Table15[Was Material Ever Previously Lead?]&amp;Table15[Customer-Owned Portion])=(D1241&amp;E1241&amp;M1241)),{0,0,0,1})</f>
        <v>#NAME?</v>
      </c>
    </row>
    <row r="1242" spans="1:21" ht="30" x14ac:dyDescent="0.25">
      <c r="A1242" s="102" t="s">
        <v>2687</v>
      </c>
      <c r="B1242" s="96" t="s">
        <v>2688</v>
      </c>
      <c r="C1242" s="96" t="s">
        <v>2658</v>
      </c>
      <c r="D1242" s="104" t="s">
        <v>247</v>
      </c>
      <c r="E1242" s="117" t="s">
        <v>81</v>
      </c>
      <c r="F1242" s="96" t="s">
        <v>81</v>
      </c>
      <c r="G1242" s="114">
        <v>2021</v>
      </c>
      <c r="H1242" s="113">
        <v>1</v>
      </c>
      <c r="I1242" s="117" t="s">
        <v>245</v>
      </c>
      <c r="J1242" s="262"/>
      <c r="K1242" s="270"/>
      <c r="L1242" s="286"/>
      <c r="M1242" s="133" t="s">
        <v>247</v>
      </c>
      <c r="N1242" s="114">
        <v>2019</v>
      </c>
      <c r="O1242" s="114">
        <v>2019</v>
      </c>
      <c r="P1242" s="113">
        <v>0.75</v>
      </c>
      <c r="Q1242" s="117" t="s">
        <v>245</v>
      </c>
      <c r="R1242" s="96"/>
      <c r="S1242" s="97"/>
      <c r="T1242" s="103"/>
      <c r="U1242" s="136" t="e">
        <f ca="1">_xlfn._xlws.FILTER(_xlfn._xlws.FILTER(Table15[],(Table15[System-Owned Portion]&amp;Table15[Was Material Ever Previously Lead?]&amp;Table15[Customer-Owned Portion])=(D1242&amp;E1242&amp;M1242)),{0,0,0,1})</f>
        <v>#NAME?</v>
      </c>
    </row>
    <row r="1243" spans="1:21" ht="30" x14ac:dyDescent="0.25">
      <c r="A1243" s="102" t="s">
        <v>2689</v>
      </c>
      <c r="B1243" s="96" t="s">
        <v>2690</v>
      </c>
      <c r="C1243" s="96" t="s">
        <v>2658</v>
      </c>
      <c r="D1243" s="104" t="s">
        <v>247</v>
      </c>
      <c r="E1243" s="117" t="s">
        <v>81</v>
      </c>
      <c r="F1243" s="96" t="s">
        <v>81</v>
      </c>
      <c r="G1243" s="114">
        <v>2021</v>
      </c>
      <c r="H1243" s="113">
        <v>1</v>
      </c>
      <c r="I1243" s="117" t="s">
        <v>245</v>
      </c>
      <c r="J1243" s="262"/>
      <c r="K1243" s="270"/>
      <c r="L1243" s="286"/>
      <c r="M1243" s="133" t="s">
        <v>247</v>
      </c>
      <c r="N1243" s="114">
        <v>2020</v>
      </c>
      <c r="O1243" s="114">
        <v>2020</v>
      </c>
      <c r="P1243" s="113">
        <v>0.75</v>
      </c>
      <c r="Q1243" s="117" t="s">
        <v>245</v>
      </c>
      <c r="R1243" s="96"/>
      <c r="S1243" s="97"/>
      <c r="T1243" s="103"/>
      <c r="U1243" s="136" t="e">
        <f ca="1">_xlfn._xlws.FILTER(_xlfn._xlws.FILTER(Table15[],(Table15[System-Owned Portion]&amp;Table15[Was Material Ever Previously Lead?]&amp;Table15[Customer-Owned Portion])=(D1243&amp;E1243&amp;M1243)),{0,0,0,1})</f>
        <v>#NAME?</v>
      </c>
    </row>
    <row r="1244" spans="1:21" ht="30" x14ac:dyDescent="0.25">
      <c r="A1244" s="102" t="s">
        <v>2691</v>
      </c>
      <c r="B1244" s="96" t="s">
        <v>2692</v>
      </c>
      <c r="C1244" s="96" t="s">
        <v>2658</v>
      </c>
      <c r="D1244" s="104" t="s">
        <v>247</v>
      </c>
      <c r="E1244" s="117" t="s">
        <v>81</v>
      </c>
      <c r="F1244" s="96" t="s">
        <v>81</v>
      </c>
      <c r="G1244" s="114">
        <v>2021</v>
      </c>
      <c r="H1244" s="113">
        <v>1</v>
      </c>
      <c r="I1244" s="117" t="s">
        <v>245</v>
      </c>
      <c r="J1244" s="262"/>
      <c r="K1244" s="270"/>
      <c r="L1244" s="286"/>
      <c r="M1244" s="133" t="s">
        <v>247</v>
      </c>
      <c r="N1244" s="114">
        <v>2020</v>
      </c>
      <c r="O1244" s="114">
        <v>2020</v>
      </c>
      <c r="P1244" s="113">
        <v>0.75</v>
      </c>
      <c r="Q1244" s="117" t="s">
        <v>245</v>
      </c>
      <c r="R1244" s="96"/>
      <c r="S1244" s="97"/>
      <c r="T1244" s="103"/>
      <c r="U1244" s="136" t="e">
        <f ca="1">_xlfn._xlws.FILTER(_xlfn._xlws.FILTER(Table15[],(Table15[System-Owned Portion]&amp;Table15[Was Material Ever Previously Lead?]&amp;Table15[Customer-Owned Portion])=(D1244&amp;E1244&amp;M1244)),{0,0,0,1})</f>
        <v>#NAME?</v>
      </c>
    </row>
    <row r="1245" spans="1:21" ht="30" x14ac:dyDescent="0.25">
      <c r="A1245" s="102" t="s">
        <v>2693</v>
      </c>
      <c r="B1245" s="96" t="s">
        <v>2694</v>
      </c>
      <c r="C1245" s="96" t="s">
        <v>2658</v>
      </c>
      <c r="D1245" s="104" t="s">
        <v>247</v>
      </c>
      <c r="E1245" s="117" t="s">
        <v>81</v>
      </c>
      <c r="F1245" s="96" t="s">
        <v>81</v>
      </c>
      <c r="G1245" s="114">
        <v>2021</v>
      </c>
      <c r="H1245" s="113">
        <v>1</v>
      </c>
      <c r="I1245" s="117" t="s">
        <v>245</v>
      </c>
      <c r="J1245" s="262"/>
      <c r="K1245" s="270"/>
      <c r="L1245" s="286"/>
      <c r="M1245" s="133" t="s">
        <v>247</v>
      </c>
      <c r="N1245" s="114">
        <v>2020</v>
      </c>
      <c r="O1245" s="114">
        <v>2020</v>
      </c>
      <c r="P1245" s="113">
        <v>0.75</v>
      </c>
      <c r="Q1245" s="117" t="s">
        <v>245</v>
      </c>
      <c r="R1245" s="96"/>
      <c r="S1245" s="97"/>
      <c r="T1245" s="103"/>
      <c r="U1245" s="136" t="e">
        <f ca="1">_xlfn._xlws.FILTER(_xlfn._xlws.FILTER(Table15[],(Table15[System-Owned Portion]&amp;Table15[Was Material Ever Previously Lead?]&amp;Table15[Customer-Owned Portion])=(D1245&amp;E1245&amp;M1245)),{0,0,0,1})</f>
        <v>#NAME?</v>
      </c>
    </row>
    <row r="1246" spans="1:21" ht="30" x14ac:dyDescent="0.25">
      <c r="A1246" s="102" t="s">
        <v>2695</v>
      </c>
      <c r="B1246" s="96" t="s">
        <v>2696</v>
      </c>
      <c r="C1246" s="96" t="s">
        <v>2658</v>
      </c>
      <c r="D1246" s="104" t="s">
        <v>247</v>
      </c>
      <c r="E1246" s="117" t="s">
        <v>81</v>
      </c>
      <c r="F1246" s="96" t="s">
        <v>81</v>
      </c>
      <c r="G1246" s="114">
        <v>2021</v>
      </c>
      <c r="H1246" s="113">
        <v>1</v>
      </c>
      <c r="I1246" s="117" t="s">
        <v>245</v>
      </c>
      <c r="J1246" s="262"/>
      <c r="K1246" s="270"/>
      <c r="L1246" s="286"/>
      <c r="M1246" s="133" t="s">
        <v>247</v>
      </c>
      <c r="N1246" s="114">
        <v>2019</v>
      </c>
      <c r="O1246" s="114">
        <v>2019</v>
      </c>
      <c r="P1246" s="113">
        <v>0.75</v>
      </c>
      <c r="Q1246" s="117" t="s">
        <v>245</v>
      </c>
      <c r="R1246" s="96"/>
      <c r="S1246" s="97"/>
      <c r="T1246" s="103"/>
      <c r="U1246" s="136" t="e">
        <f ca="1">_xlfn._xlws.FILTER(_xlfn._xlws.FILTER(Table15[],(Table15[System-Owned Portion]&amp;Table15[Was Material Ever Previously Lead?]&amp;Table15[Customer-Owned Portion])=(D1246&amp;E1246&amp;M1246)),{0,0,0,1})</f>
        <v>#NAME?</v>
      </c>
    </row>
    <row r="1247" spans="1:21" ht="30" x14ac:dyDescent="0.25">
      <c r="A1247" s="102" t="s">
        <v>2697</v>
      </c>
      <c r="B1247" s="96" t="s">
        <v>2698</v>
      </c>
      <c r="C1247" s="96" t="s">
        <v>2658</v>
      </c>
      <c r="D1247" s="104" t="s">
        <v>247</v>
      </c>
      <c r="E1247" s="117" t="s">
        <v>81</v>
      </c>
      <c r="F1247" s="96" t="s">
        <v>81</v>
      </c>
      <c r="G1247" s="114">
        <v>2021</v>
      </c>
      <c r="H1247" s="113">
        <v>1</v>
      </c>
      <c r="I1247" s="117" t="s">
        <v>245</v>
      </c>
      <c r="J1247" s="262"/>
      <c r="K1247" s="270"/>
      <c r="L1247" s="286"/>
      <c r="M1247" s="133" t="s">
        <v>247</v>
      </c>
      <c r="N1247" s="114">
        <v>2019</v>
      </c>
      <c r="O1247" s="114">
        <v>2019</v>
      </c>
      <c r="P1247" s="113">
        <v>0.75</v>
      </c>
      <c r="Q1247" s="117" t="s">
        <v>245</v>
      </c>
      <c r="R1247" s="96"/>
      <c r="S1247" s="97"/>
      <c r="T1247" s="103"/>
      <c r="U1247" s="136" t="e">
        <f ca="1">_xlfn._xlws.FILTER(_xlfn._xlws.FILTER(Table15[],(Table15[System-Owned Portion]&amp;Table15[Was Material Ever Previously Lead?]&amp;Table15[Customer-Owned Portion])=(D1247&amp;E1247&amp;M1247)),{0,0,0,1})</f>
        <v>#NAME?</v>
      </c>
    </row>
    <row r="1248" spans="1:21" ht="30" x14ac:dyDescent="0.25">
      <c r="A1248" s="102" t="s">
        <v>2699</v>
      </c>
      <c r="B1248" s="96" t="s">
        <v>2700</v>
      </c>
      <c r="C1248" s="96" t="s">
        <v>2658</v>
      </c>
      <c r="D1248" s="104" t="s">
        <v>247</v>
      </c>
      <c r="E1248" s="117" t="s">
        <v>81</v>
      </c>
      <c r="F1248" s="96" t="s">
        <v>81</v>
      </c>
      <c r="G1248" s="114">
        <v>2021</v>
      </c>
      <c r="H1248" s="113">
        <v>1</v>
      </c>
      <c r="I1248" s="117" t="s">
        <v>245</v>
      </c>
      <c r="J1248" s="262"/>
      <c r="K1248" s="270"/>
      <c r="L1248" s="286"/>
      <c r="M1248" s="133" t="s">
        <v>247</v>
      </c>
      <c r="N1248" s="114">
        <v>2020</v>
      </c>
      <c r="O1248" s="114">
        <v>2020</v>
      </c>
      <c r="P1248" s="113">
        <v>0.75</v>
      </c>
      <c r="Q1248" s="117" t="s">
        <v>245</v>
      </c>
      <c r="R1248" s="96"/>
      <c r="S1248" s="97"/>
      <c r="T1248" s="103"/>
      <c r="U1248" s="136" t="e">
        <f ca="1">_xlfn._xlws.FILTER(_xlfn._xlws.FILTER(Table15[],(Table15[System-Owned Portion]&amp;Table15[Was Material Ever Previously Lead?]&amp;Table15[Customer-Owned Portion])=(D1248&amp;E1248&amp;M1248)),{0,0,0,1})</f>
        <v>#NAME?</v>
      </c>
    </row>
    <row r="1249" spans="1:21" ht="30" x14ac:dyDescent="0.25">
      <c r="A1249" s="102" t="s">
        <v>2701</v>
      </c>
      <c r="B1249" s="96" t="s">
        <v>2702</v>
      </c>
      <c r="C1249" s="96" t="s">
        <v>2658</v>
      </c>
      <c r="D1249" s="104" t="s">
        <v>247</v>
      </c>
      <c r="E1249" s="117" t="s">
        <v>81</v>
      </c>
      <c r="F1249" s="96" t="s">
        <v>81</v>
      </c>
      <c r="G1249" s="114">
        <v>2021</v>
      </c>
      <c r="H1249" s="113">
        <v>1</v>
      </c>
      <c r="I1249" s="117" t="s">
        <v>245</v>
      </c>
      <c r="J1249" s="262"/>
      <c r="K1249" s="270"/>
      <c r="L1249" s="286"/>
      <c r="M1249" s="133" t="s">
        <v>247</v>
      </c>
      <c r="N1249" s="114">
        <v>2021</v>
      </c>
      <c r="O1249" s="114">
        <v>2021</v>
      </c>
      <c r="P1249" s="113">
        <v>0.75</v>
      </c>
      <c r="Q1249" s="117" t="s">
        <v>245</v>
      </c>
      <c r="R1249" s="96"/>
      <c r="S1249" s="97"/>
      <c r="T1249" s="103"/>
      <c r="U1249" s="136" t="e">
        <f ca="1">_xlfn._xlws.FILTER(_xlfn._xlws.FILTER(Table15[],(Table15[System-Owned Portion]&amp;Table15[Was Material Ever Previously Lead?]&amp;Table15[Customer-Owned Portion])=(D1249&amp;E1249&amp;M1249)),{0,0,0,1})</f>
        <v>#NAME?</v>
      </c>
    </row>
    <row r="1250" spans="1:21" ht="30" x14ac:dyDescent="0.25">
      <c r="A1250" s="102" t="s">
        <v>2703</v>
      </c>
      <c r="B1250" s="96" t="s">
        <v>2704</v>
      </c>
      <c r="C1250" s="96" t="s">
        <v>2658</v>
      </c>
      <c r="D1250" s="104" t="s">
        <v>247</v>
      </c>
      <c r="E1250" s="117" t="s">
        <v>81</v>
      </c>
      <c r="F1250" s="96" t="s">
        <v>81</v>
      </c>
      <c r="G1250" s="114">
        <v>2021</v>
      </c>
      <c r="H1250" s="113">
        <v>1</v>
      </c>
      <c r="I1250" s="117" t="s">
        <v>245</v>
      </c>
      <c r="J1250" s="262"/>
      <c r="K1250" s="270"/>
      <c r="L1250" s="286"/>
      <c r="M1250" s="133" t="s">
        <v>247</v>
      </c>
      <c r="N1250" s="114">
        <v>2021</v>
      </c>
      <c r="O1250" s="114">
        <v>2021</v>
      </c>
      <c r="P1250" s="113">
        <v>0.75</v>
      </c>
      <c r="Q1250" s="117" t="s">
        <v>245</v>
      </c>
      <c r="R1250" s="96"/>
      <c r="S1250" s="97"/>
      <c r="T1250" s="103"/>
      <c r="U1250" s="136" t="e">
        <f ca="1">_xlfn._xlws.FILTER(_xlfn._xlws.FILTER(Table15[],(Table15[System-Owned Portion]&amp;Table15[Was Material Ever Previously Lead?]&amp;Table15[Customer-Owned Portion])=(D1250&amp;E1250&amp;M1250)),{0,0,0,1})</f>
        <v>#NAME?</v>
      </c>
    </row>
    <row r="1251" spans="1:21" ht="30" x14ac:dyDescent="0.25">
      <c r="A1251" s="102" t="s">
        <v>2705</v>
      </c>
      <c r="B1251" s="96" t="s">
        <v>2706</v>
      </c>
      <c r="C1251" s="96" t="s">
        <v>2658</v>
      </c>
      <c r="D1251" s="104" t="s">
        <v>247</v>
      </c>
      <c r="E1251" s="117" t="s">
        <v>81</v>
      </c>
      <c r="F1251" s="96" t="s">
        <v>81</v>
      </c>
      <c r="G1251" s="114">
        <v>2021</v>
      </c>
      <c r="H1251" s="113">
        <v>1</v>
      </c>
      <c r="I1251" s="117" t="s">
        <v>245</v>
      </c>
      <c r="J1251" s="262"/>
      <c r="K1251" s="270"/>
      <c r="L1251" s="286"/>
      <c r="M1251" s="133" t="s">
        <v>247</v>
      </c>
      <c r="N1251" s="114">
        <v>2019</v>
      </c>
      <c r="O1251" s="114">
        <v>2019</v>
      </c>
      <c r="P1251" s="113">
        <v>0.75</v>
      </c>
      <c r="Q1251" s="117" t="s">
        <v>245</v>
      </c>
      <c r="R1251" s="96"/>
      <c r="S1251" s="97"/>
      <c r="T1251" s="103"/>
      <c r="U1251" s="136" t="e">
        <f ca="1">_xlfn._xlws.FILTER(_xlfn._xlws.FILTER(Table15[],(Table15[System-Owned Portion]&amp;Table15[Was Material Ever Previously Lead?]&amp;Table15[Customer-Owned Portion])=(D1251&amp;E1251&amp;M1251)),{0,0,0,1})</f>
        <v>#NAME?</v>
      </c>
    </row>
    <row r="1252" spans="1:21" ht="30" x14ac:dyDescent="0.25">
      <c r="A1252" s="102" t="s">
        <v>2707</v>
      </c>
      <c r="B1252" s="96" t="s">
        <v>2708</v>
      </c>
      <c r="C1252" s="96" t="s">
        <v>2658</v>
      </c>
      <c r="D1252" s="104" t="s">
        <v>247</v>
      </c>
      <c r="E1252" s="117" t="s">
        <v>81</v>
      </c>
      <c r="F1252" s="96" t="s">
        <v>81</v>
      </c>
      <c r="G1252" s="114">
        <v>2021</v>
      </c>
      <c r="H1252" s="113">
        <v>1</v>
      </c>
      <c r="I1252" s="117" t="s">
        <v>245</v>
      </c>
      <c r="J1252" s="262"/>
      <c r="K1252" s="270"/>
      <c r="L1252" s="286"/>
      <c r="M1252" s="133" t="s">
        <v>247</v>
      </c>
      <c r="N1252" s="114">
        <v>2018</v>
      </c>
      <c r="O1252" s="114">
        <v>2018</v>
      </c>
      <c r="P1252" s="113">
        <v>0.75</v>
      </c>
      <c r="Q1252" s="117" t="s">
        <v>245</v>
      </c>
      <c r="R1252" s="96"/>
      <c r="S1252" s="97"/>
      <c r="T1252" s="103"/>
      <c r="U1252" s="136" t="e">
        <f ca="1">_xlfn._xlws.FILTER(_xlfn._xlws.FILTER(Table15[],(Table15[System-Owned Portion]&amp;Table15[Was Material Ever Previously Lead?]&amp;Table15[Customer-Owned Portion])=(D1252&amp;E1252&amp;M1252)),{0,0,0,1})</f>
        <v>#NAME?</v>
      </c>
    </row>
    <row r="1253" spans="1:21" ht="30" x14ac:dyDescent="0.25">
      <c r="A1253" s="102" t="s">
        <v>2709</v>
      </c>
      <c r="B1253" s="96" t="s">
        <v>2710</v>
      </c>
      <c r="C1253" s="96" t="s">
        <v>2658</v>
      </c>
      <c r="D1253" s="104" t="s">
        <v>247</v>
      </c>
      <c r="E1253" s="117" t="s">
        <v>81</v>
      </c>
      <c r="F1253" s="96" t="s">
        <v>81</v>
      </c>
      <c r="G1253" s="114">
        <v>2021</v>
      </c>
      <c r="H1253" s="113">
        <v>1</v>
      </c>
      <c r="I1253" s="117" t="s">
        <v>245</v>
      </c>
      <c r="J1253" s="262"/>
      <c r="K1253" s="270"/>
      <c r="L1253" s="286"/>
      <c r="M1253" s="133" t="s">
        <v>247</v>
      </c>
      <c r="N1253" s="114">
        <v>2020</v>
      </c>
      <c r="O1253" s="114">
        <v>2020</v>
      </c>
      <c r="P1253" s="113">
        <v>0.75</v>
      </c>
      <c r="Q1253" s="117" t="s">
        <v>245</v>
      </c>
      <c r="R1253" s="96"/>
      <c r="S1253" s="97"/>
      <c r="T1253" s="103"/>
      <c r="U1253" s="136" t="e">
        <f ca="1">_xlfn._xlws.FILTER(_xlfn._xlws.FILTER(Table15[],(Table15[System-Owned Portion]&amp;Table15[Was Material Ever Previously Lead?]&amp;Table15[Customer-Owned Portion])=(D1253&amp;E1253&amp;M1253)),{0,0,0,1})</f>
        <v>#NAME?</v>
      </c>
    </row>
    <row r="1254" spans="1:21" ht="30" x14ac:dyDescent="0.25">
      <c r="A1254" s="102" t="s">
        <v>2711</v>
      </c>
      <c r="B1254" s="96" t="s">
        <v>2712</v>
      </c>
      <c r="C1254" s="96" t="s">
        <v>2658</v>
      </c>
      <c r="D1254" s="104" t="s">
        <v>247</v>
      </c>
      <c r="E1254" s="117" t="s">
        <v>81</v>
      </c>
      <c r="F1254" s="96" t="s">
        <v>81</v>
      </c>
      <c r="G1254" s="114">
        <v>2021</v>
      </c>
      <c r="H1254" s="113">
        <v>1</v>
      </c>
      <c r="I1254" s="117" t="s">
        <v>245</v>
      </c>
      <c r="J1254" s="262"/>
      <c r="K1254" s="270"/>
      <c r="L1254" s="286"/>
      <c r="M1254" s="133" t="s">
        <v>247</v>
      </c>
      <c r="N1254" s="114">
        <v>2020</v>
      </c>
      <c r="O1254" s="114">
        <v>2020</v>
      </c>
      <c r="P1254" s="113">
        <v>0.75</v>
      </c>
      <c r="Q1254" s="117" t="s">
        <v>245</v>
      </c>
      <c r="R1254" s="96"/>
      <c r="S1254" s="97"/>
      <c r="T1254" s="103"/>
      <c r="U1254" s="136" t="e">
        <f ca="1">_xlfn._xlws.FILTER(_xlfn._xlws.FILTER(Table15[],(Table15[System-Owned Portion]&amp;Table15[Was Material Ever Previously Lead?]&amp;Table15[Customer-Owned Portion])=(D1254&amp;E1254&amp;M1254)),{0,0,0,1})</f>
        <v>#NAME?</v>
      </c>
    </row>
    <row r="1255" spans="1:21" ht="30" x14ac:dyDescent="0.25">
      <c r="A1255" s="102" t="s">
        <v>2713</v>
      </c>
      <c r="B1255" s="96" t="s">
        <v>2714</v>
      </c>
      <c r="C1255" s="96" t="s">
        <v>2658</v>
      </c>
      <c r="D1255" s="104" t="s">
        <v>247</v>
      </c>
      <c r="E1255" s="117" t="s">
        <v>81</v>
      </c>
      <c r="F1255" s="96" t="s">
        <v>81</v>
      </c>
      <c r="G1255" s="114">
        <v>2021</v>
      </c>
      <c r="H1255" s="113">
        <v>0.75</v>
      </c>
      <c r="I1255" s="117" t="s">
        <v>245</v>
      </c>
      <c r="J1255" s="262"/>
      <c r="K1255" s="270"/>
      <c r="L1255" s="286"/>
      <c r="M1255" s="133" t="s">
        <v>247</v>
      </c>
      <c r="N1255" s="114">
        <v>2021</v>
      </c>
      <c r="O1255" s="114">
        <v>2021</v>
      </c>
      <c r="P1255" s="113">
        <v>0.75</v>
      </c>
      <c r="Q1255" s="117" t="s">
        <v>245</v>
      </c>
      <c r="R1255" s="96"/>
      <c r="S1255" s="97"/>
      <c r="T1255" s="103"/>
      <c r="U1255" s="136" t="e">
        <f ca="1">_xlfn._xlws.FILTER(_xlfn._xlws.FILTER(Table15[],(Table15[System-Owned Portion]&amp;Table15[Was Material Ever Previously Lead?]&amp;Table15[Customer-Owned Portion])=(D1255&amp;E1255&amp;M1255)),{0,0,0,1})</f>
        <v>#NAME?</v>
      </c>
    </row>
    <row r="1256" spans="1:21" ht="30" x14ac:dyDescent="0.25">
      <c r="A1256" s="102" t="s">
        <v>2715</v>
      </c>
      <c r="B1256" s="96" t="s">
        <v>2716</v>
      </c>
      <c r="C1256" s="96" t="s">
        <v>2658</v>
      </c>
      <c r="D1256" s="104" t="s">
        <v>247</v>
      </c>
      <c r="E1256" s="117" t="s">
        <v>81</v>
      </c>
      <c r="F1256" s="96" t="s">
        <v>81</v>
      </c>
      <c r="G1256" s="114">
        <v>2021</v>
      </c>
      <c r="H1256" s="113">
        <v>0.75</v>
      </c>
      <c r="I1256" s="117" t="s">
        <v>245</v>
      </c>
      <c r="J1256" s="262"/>
      <c r="K1256" s="270"/>
      <c r="L1256" s="286"/>
      <c r="M1256" s="133" t="s">
        <v>247</v>
      </c>
      <c r="N1256" s="114">
        <v>2017</v>
      </c>
      <c r="O1256" s="114">
        <v>2017</v>
      </c>
      <c r="P1256" s="113">
        <v>0.75</v>
      </c>
      <c r="Q1256" s="117" t="s">
        <v>245</v>
      </c>
      <c r="R1256" s="96"/>
      <c r="S1256" s="97"/>
      <c r="T1256" s="103"/>
      <c r="U1256" s="136" t="e">
        <f ca="1">_xlfn._xlws.FILTER(_xlfn._xlws.FILTER(Table15[],(Table15[System-Owned Portion]&amp;Table15[Was Material Ever Previously Lead?]&amp;Table15[Customer-Owned Portion])=(D1256&amp;E1256&amp;M1256)),{0,0,0,1})</f>
        <v>#NAME?</v>
      </c>
    </row>
    <row r="1257" spans="1:21" ht="30" x14ac:dyDescent="0.25">
      <c r="A1257" s="102" t="s">
        <v>2717</v>
      </c>
      <c r="B1257" s="96" t="s">
        <v>2718</v>
      </c>
      <c r="C1257" s="96" t="s">
        <v>2719</v>
      </c>
      <c r="D1257" s="104" t="s">
        <v>247</v>
      </c>
      <c r="E1257" s="117" t="s">
        <v>81</v>
      </c>
      <c r="F1257" s="96" t="s">
        <v>81</v>
      </c>
      <c r="G1257" s="114">
        <v>2021</v>
      </c>
      <c r="H1257" s="113">
        <v>1</v>
      </c>
      <c r="I1257" s="117" t="s">
        <v>245</v>
      </c>
      <c r="J1257" s="262"/>
      <c r="K1257" s="270"/>
      <c r="L1257" s="286"/>
      <c r="M1257" s="133" t="s">
        <v>247</v>
      </c>
      <c r="N1257" s="114">
        <v>2022</v>
      </c>
      <c r="O1257" s="114">
        <v>2022</v>
      </c>
      <c r="P1257" s="113">
        <v>0.75</v>
      </c>
      <c r="Q1257" s="117" t="s">
        <v>245</v>
      </c>
      <c r="R1257" s="96"/>
      <c r="S1257" s="97"/>
      <c r="T1257" s="103"/>
      <c r="U1257" s="136" t="e">
        <f ca="1">_xlfn._xlws.FILTER(_xlfn._xlws.FILTER(Table15[],(Table15[System-Owned Portion]&amp;Table15[Was Material Ever Previously Lead?]&amp;Table15[Customer-Owned Portion])=(D1257&amp;E1257&amp;M1257)),{0,0,0,1})</f>
        <v>#NAME?</v>
      </c>
    </row>
    <row r="1258" spans="1:21" ht="30" x14ac:dyDescent="0.25">
      <c r="A1258" s="102" t="s">
        <v>2720</v>
      </c>
      <c r="B1258" s="96" t="s">
        <v>2721</v>
      </c>
      <c r="C1258" s="96" t="s">
        <v>2719</v>
      </c>
      <c r="D1258" s="104" t="s">
        <v>247</v>
      </c>
      <c r="E1258" s="117" t="s">
        <v>81</v>
      </c>
      <c r="F1258" s="96" t="s">
        <v>81</v>
      </c>
      <c r="G1258" s="114">
        <v>2021</v>
      </c>
      <c r="H1258" s="113">
        <v>1</v>
      </c>
      <c r="I1258" s="117" t="s">
        <v>245</v>
      </c>
      <c r="J1258" s="262"/>
      <c r="K1258" s="270"/>
      <c r="L1258" s="286"/>
      <c r="M1258" s="133" t="s">
        <v>247</v>
      </c>
      <c r="N1258" s="114">
        <v>2022</v>
      </c>
      <c r="O1258" s="114">
        <v>2022</v>
      </c>
      <c r="P1258" s="113">
        <v>0.75</v>
      </c>
      <c r="Q1258" s="117" t="s">
        <v>245</v>
      </c>
      <c r="R1258" s="96"/>
      <c r="S1258" s="97"/>
      <c r="T1258" s="103"/>
      <c r="U1258" s="136" t="e">
        <f ca="1">_xlfn._xlws.FILTER(_xlfn._xlws.FILTER(Table15[],(Table15[System-Owned Portion]&amp;Table15[Was Material Ever Previously Lead?]&amp;Table15[Customer-Owned Portion])=(D1258&amp;E1258&amp;M1258)),{0,0,0,1})</f>
        <v>#NAME?</v>
      </c>
    </row>
    <row r="1259" spans="1:21" ht="30" x14ac:dyDescent="0.25">
      <c r="A1259" s="102" t="s">
        <v>2722</v>
      </c>
      <c r="B1259" s="96" t="s">
        <v>2723</v>
      </c>
      <c r="C1259" s="96" t="s">
        <v>2719</v>
      </c>
      <c r="D1259" s="104" t="s">
        <v>247</v>
      </c>
      <c r="E1259" s="117" t="s">
        <v>81</v>
      </c>
      <c r="F1259" s="96" t="s">
        <v>81</v>
      </c>
      <c r="G1259" s="114">
        <v>2021</v>
      </c>
      <c r="H1259" s="113">
        <v>1</v>
      </c>
      <c r="I1259" s="117" t="s">
        <v>245</v>
      </c>
      <c r="J1259" s="262"/>
      <c r="K1259" s="270"/>
      <c r="L1259" s="286"/>
      <c r="M1259" s="133" t="s">
        <v>247</v>
      </c>
      <c r="N1259" s="114">
        <v>2023</v>
      </c>
      <c r="O1259" s="114">
        <v>2023</v>
      </c>
      <c r="P1259" s="113">
        <v>0.75</v>
      </c>
      <c r="Q1259" s="117" t="s">
        <v>245</v>
      </c>
      <c r="R1259" s="96"/>
      <c r="S1259" s="97"/>
      <c r="T1259" s="103"/>
      <c r="U1259" s="136" t="e">
        <f ca="1">_xlfn._xlws.FILTER(_xlfn._xlws.FILTER(Table15[],(Table15[System-Owned Portion]&amp;Table15[Was Material Ever Previously Lead?]&amp;Table15[Customer-Owned Portion])=(D1259&amp;E1259&amp;M1259)),{0,0,0,1})</f>
        <v>#NAME?</v>
      </c>
    </row>
    <row r="1260" spans="1:21" ht="30" x14ac:dyDescent="0.25">
      <c r="A1260" s="102" t="s">
        <v>2724</v>
      </c>
      <c r="B1260" s="96" t="s">
        <v>2725</v>
      </c>
      <c r="C1260" s="96" t="s">
        <v>2719</v>
      </c>
      <c r="D1260" s="104" t="s">
        <v>247</v>
      </c>
      <c r="E1260" s="117" t="s">
        <v>81</v>
      </c>
      <c r="F1260" s="96" t="s">
        <v>81</v>
      </c>
      <c r="G1260" s="114">
        <v>2021</v>
      </c>
      <c r="H1260" s="113">
        <v>1</v>
      </c>
      <c r="I1260" s="117" t="s">
        <v>245</v>
      </c>
      <c r="J1260" s="262"/>
      <c r="K1260" s="270"/>
      <c r="L1260" s="286"/>
      <c r="M1260" s="133" t="s">
        <v>247</v>
      </c>
      <c r="N1260" s="114">
        <v>2023</v>
      </c>
      <c r="O1260" s="114">
        <v>2023</v>
      </c>
      <c r="P1260" s="113">
        <v>0.75</v>
      </c>
      <c r="Q1260" s="117" t="s">
        <v>245</v>
      </c>
      <c r="R1260" s="96"/>
      <c r="S1260" s="97"/>
      <c r="T1260" s="103"/>
      <c r="U1260" s="136" t="e">
        <f ca="1">_xlfn._xlws.FILTER(_xlfn._xlws.FILTER(Table15[],(Table15[System-Owned Portion]&amp;Table15[Was Material Ever Previously Lead?]&amp;Table15[Customer-Owned Portion])=(D1260&amp;E1260&amp;M1260)),{0,0,0,1})</f>
        <v>#NAME?</v>
      </c>
    </row>
    <row r="1261" spans="1:21" ht="30" x14ac:dyDescent="0.25">
      <c r="A1261" s="102" t="s">
        <v>2726</v>
      </c>
      <c r="B1261" s="262" t="s">
        <v>2727</v>
      </c>
      <c r="C1261" s="96" t="s">
        <v>2719</v>
      </c>
      <c r="D1261" s="104" t="s">
        <v>247</v>
      </c>
      <c r="E1261" s="117" t="s">
        <v>81</v>
      </c>
      <c r="F1261" s="96" t="s">
        <v>81</v>
      </c>
      <c r="G1261" s="114">
        <v>2021</v>
      </c>
      <c r="H1261" s="113">
        <v>1</v>
      </c>
      <c r="I1261" s="117" t="s">
        <v>245</v>
      </c>
      <c r="J1261" s="262"/>
      <c r="K1261" s="270"/>
      <c r="L1261" s="286" t="s">
        <v>4246</v>
      </c>
      <c r="M1261" s="133"/>
      <c r="N1261" s="114"/>
      <c r="O1261" s="114"/>
      <c r="P1261" s="113"/>
      <c r="Q1261" s="117"/>
      <c r="R1261" s="96"/>
      <c r="S1261" s="97"/>
      <c r="T1261" s="103" t="s">
        <v>4246</v>
      </c>
      <c r="U1261" s="136" t="e">
        <f ca="1">_xlfn._xlws.FILTER(_xlfn._xlws.FILTER(Table15[],(Table15[System-Owned Portion]&amp;Table15[Was Material Ever Previously Lead?]&amp;Table15[Customer-Owned Portion])=(D1261&amp;E1261&amp;M1261)),{0,0,0,1})</f>
        <v>#NAME?</v>
      </c>
    </row>
    <row r="1262" spans="1:21" ht="30" x14ac:dyDescent="0.25">
      <c r="A1262" s="102" t="s">
        <v>4247</v>
      </c>
      <c r="B1262" s="262" t="s">
        <v>4246</v>
      </c>
      <c r="C1262" s="96" t="s">
        <v>2719</v>
      </c>
      <c r="D1262" s="104" t="s">
        <v>247</v>
      </c>
      <c r="E1262" s="117" t="s">
        <v>81</v>
      </c>
      <c r="F1262" s="96" t="s">
        <v>81</v>
      </c>
      <c r="G1262" s="114">
        <v>2021</v>
      </c>
      <c r="H1262" s="113">
        <v>1</v>
      </c>
      <c r="I1262" s="117" t="s">
        <v>245</v>
      </c>
      <c r="J1262" s="262"/>
      <c r="K1262" s="270"/>
      <c r="L1262" s="286" t="s">
        <v>4246</v>
      </c>
      <c r="M1262" s="133"/>
      <c r="N1262" s="114"/>
      <c r="O1262" s="114"/>
      <c r="P1262" s="113"/>
      <c r="Q1262" s="117"/>
      <c r="R1262" s="96"/>
      <c r="S1262" s="97"/>
      <c r="T1262" s="103" t="s">
        <v>4246</v>
      </c>
      <c r="U1262" s="136" t="e">
        <f ca="1">_xlfn._xlws.FILTER(_xlfn._xlws.FILTER(Table15[],(Table15[System-Owned Portion]&amp;Table15[Was Material Ever Previously Lead?]&amp;Table15[Customer-Owned Portion])=(D1262&amp;E1262&amp;M1262)),{0,0,0,1})</f>
        <v>#NAME?</v>
      </c>
    </row>
    <row r="1263" spans="1:21" ht="30" x14ac:dyDescent="0.25">
      <c r="A1263" s="102" t="s">
        <v>4248</v>
      </c>
      <c r="B1263" s="262" t="s">
        <v>4246</v>
      </c>
      <c r="C1263" s="96" t="s">
        <v>2719</v>
      </c>
      <c r="D1263" s="104" t="s">
        <v>247</v>
      </c>
      <c r="E1263" s="117" t="s">
        <v>81</v>
      </c>
      <c r="F1263" s="96" t="s">
        <v>81</v>
      </c>
      <c r="G1263" s="114">
        <v>2021</v>
      </c>
      <c r="H1263" s="113">
        <v>1</v>
      </c>
      <c r="I1263" s="117" t="s">
        <v>245</v>
      </c>
      <c r="J1263" s="262"/>
      <c r="K1263" s="270"/>
      <c r="L1263" s="286" t="s">
        <v>4246</v>
      </c>
      <c r="M1263" s="133"/>
      <c r="N1263" s="114"/>
      <c r="O1263" s="114"/>
      <c r="P1263" s="113"/>
      <c r="Q1263" s="117"/>
      <c r="R1263" s="96"/>
      <c r="S1263" s="97"/>
      <c r="T1263" s="103" t="s">
        <v>4246</v>
      </c>
      <c r="U1263" s="136" t="e">
        <f ca="1">_xlfn._xlws.FILTER(_xlfn._xlws.FILTER(Table15[],(Table15[System-Owned Portion]&amp;Table15[Was Material Ever Previously Lead?]&amp;Table15[Customer-Owned Portion])=(D1263&amp;E1263&amp;M1263)),{0,0,0,1})</f>
        <v>#NAME?</v>
      </c>
    </row>
    <row r="1264" spans="1:21" ht="30" x14ac:dyDescent="0.25">
      <c r="A1264" s="102" t="s">
        <v>2728</v>
      </c>
      <c r="B1264" s="262" t="s">
        <v>2729</v>
      </c>
      <c r="C1264" s="96" t="s">
        <v>2719</v>
      </c>
      <c r="D1264" s="104" t="s">
        <v>247</v>
      </c>
      <c r="E1264" s="117" t="s">
        <v>81</v>
      </c>
      <c r="F1264" s="96" t="s">
        <v>81</v>
      </c>
      <c r="G1264" s="114">
        <v>2021</v>
      </c>
      <c r="H1264" s="113">
        <v>1</v>
      </c>
      <c r="I1264" s="117" t="s">
        <v>245</v>
      </c>
      <c r="J1264" s="262"/>
      <c r="K1264" s="270"/>
      <c r="L1264" s="286" t="s">
        <v>4246</v>
      </c>
      <c r="M1264" s="133"/>
      <c r="N1264" s="114"/>
      <c r="O1264" s="114"/>
      <c r="P1264" s="113"/>
      <c r="Q1264" s="117"/>
      <c r="R1264" s="96"/>
      <c r="S1264" s="97"/>
      <c r="T1264" s="103" t="s">
        <v>4246</v>
      </c>
      <c r="U1264" s="136" t="e">
        <f ca="1">_xlfn._xlws.FILTER(_xlfn._xlws.FILTER(Table15[],(Table15[System-Owned Portion]&amp;Table15[Was Material Ever Previously Lead?]&amp;Table15[Customer-Owned Portion])=(D1264&amp;E1264&amp;M1264)),{0,0,0,1})</f>
        <v>#NAME?</v>
      </c>
    </row>
    <row r="1265" spans="1:21" ht="30" x14ac:dyDescent="0.25">
      <c r="A1265" s="102" t="s">
        <v>2730</v>
      </c>
      <c r="B1265" s="262" t="s">
        <v>2731</v>
      </c>
      <c r="C1265" s="96" t="s">
        <v>2719</v>
      </c>
      <c r="D1265" s="104" t="s">
        <v>247</v>
      </c>
      <c r="E1265" s="117" t="s">
        <v>81</v>
      </c>
      <c r="F1265" s="96" t="s">
        <v>81</v>
      </c>
      <c r="G1265" s="114">
        <v>2021</v>
      </c>
      <c r="H1265" s="113">
        <v>1</v>
      </c>
      <c r="I1265" s="117" t="s">
        <v>245</v>
      </c>
      <c r="J1265" s="262"/>
      <c r="K1265" s="270"/>
      <c r="L1265" s="286" t="s">
        <v>4246</v>
      </c>
      <c r="M1265" s="133"/>
      <c r="N1265" s="114"/>
      <c r="O1265" s="114"/>
      <c r="P1265" s="113"/>
      <c r="Q1265" s="117"/>
      <c r="R1265" s="96"/>
      <c r="S1265" s="97"/>
      <c r="T1265" s="103" t="s">
        <v>4246</v>
      </c>
      <c r="U1265" s="136" t="e">
        <f ca="1">_xlfn._xlws.FILTER(_xlfn._xlws.FILTER(Table15[],(Table15[System-Owned Portion]&amp;Table15[Was Material Ever Previously Lead?]&amp;Table15[Customer-Owned Portion])=(D1265&amp;E1265&amp;M1265)),{0,0,0,1})</f>
        <v>#NAME?</v>
      </c>
    </row>
    <row r="1266" spans="1:21" ht="30" x14ac:dyDescent="0.25">
      <c r="A1266" s="102" t="s">
        <v>2732</v>
      </c>
      <c r="B1266" s="262" t="s">
        <v>2733</v>
      </c>
      <c r="C1266" s="96" t="s">
        <v>2719</v>
      </c>
      <c r="D1266" s="104" t="s">
        <v>247</v>
      </c>
      <c r="E1266" s="117" t="s">
        <v>81</v>
      </c>
      <c r="F1266" s="96" t="s">
        <v>81</v>
      </c>
      <c r="G1266" s="114">
        <v>2021</v>
      </c>
      <c r="H1266" s="113">
        <v>1</v>
      </c>
      <c r="I1266" s="117" t="s">
        <v>245</v>
      </c>
      <c r="J1266" s="262"/>
      <c r="K1266" s="270"/>
      <c r="L1266" s="286" t="s">
        <v>4246</v>
      </c>
      <c r="M1266" s="133"/>
      <c r="N1266" s="114"/>
      <c r="O1266" s="114"/>
      <c r="P1266" s="113"/>
      <c r="Q1266" s="117"/>
      <c r="R1266" s="96"/>
      <c r="S1266" s="97"/>
      <c r="T1266" s="103" t="s">
        <v>4246</v>
      </c>
      <c r="U1266" s="136" t="e">
        <f ca="1">_xlfn._xlws.FILTER(_xlfn._xlws.FILTER(Table15[],(Table15[System-Owned Portion]&amp;Table15[Was Material Ever Previously Lead?]&amp;Table15[Customer-Owned Portion])=(D1266&amp;E1266&amp;M1266)),{0,0,0,1})</f>
        <v>#NAME?</v>
      </c>
    </row>
    <row r="1267" spans="1:21" ht="30" x14ac:dyDescent="0.25">
      <c r="A1267" s="102" t="s">
        <v>2734</v>
      </c>
      <c r="B1267" s="262" t="s">
        <v>2735</v>
      </c>
      <c r="C1267" s="96" t="s">
        <v>2719</v>
      </c>
      <c r="D1267" s="104" t="s">
        <v>247</v>
      </c>
      <c r="E1267" s="117" t="s">
        <v>81</v>
      </c>
      <c r="F1267" s="96" t="s">
        <v>81</v>
      </c>
      <c r="G1267" s="114">
        <v>2021</v>
      </c>
      <c r="H1267" s="113">
        <v>1</v>
      </c>
      <c r="I1267" s="117" t="s">
        <v>245</v>
      </c>
      <c r="J1267" s="262"/>
      <c r="K1267" s="270"/>
      <c r="L1267" s="286" t="s">
        <v>4246</v>
      </c>
      <c r="M1267" s="133"/>
      <c r="N1267" s="114"/>
      <c r="O1267" s="114"/>
      <c r="P1267" s="113"/>
      <c r="Q1267" s="117"/>
      <c r="R1267" s="96"/>
      <c r="S1267" s="97"/>
      <c r="T1267" s="103" t="s">
        <v>4246</v>
      </c>
      <c r="U1267" s="136" t="e">
        <f ca="1">_xlfn._xlws.FILTER(_xlfn._xlws.FILTER(Table15[],(Table15[System-Owned Portion]&amp;Table15[Was Material Ever Previously Lead?]&amp;Table15[Customer-Owned Portion])=(D1267&amp;E1267&amp;M1267)),{0,0,0,1})</f>
        <v>#NAME?</v>
      </c>
    </row>
    <row r="1268" spans="1:21" ht="30" x14ac:dyDescent="0.25">
      <c r="A1268" s="102" t="s">
        <v>2736</v>
      </c>
      <c r="B1268" s="262" t="s">
        <v>2737</v>
      </c>
      <c r="C1268" s="96" t="s">
        <v>2719</v>
      </c>
      <c r="D1268" s="104" t="s">
        <v>247</v>
      </c>
      <c r="E1268" s="117" t="s">
        <v>81</v>
      </c>
      <c r="F1268" s="96" t="s">
        <v>81</v>
      </c>
      <c r="G1268" s="114">
        <v>2021</v>
      </c>
      <c r="H1268" s="113">
        <v>1</v>
      </c>
      <c r="I1268" s="117" t="s">
        <v>245</v>
      </c>
      <c r="J1268" s="262"/>
      <c r="K1268" s="270"/>
      <c r="L1268" s="286"/>
      <c r="M1268" s="133" t="s">
        <v>247</v>
      </c>
      <c r="N1268" s="114">
        <v>2022</v>
      </c>
      <c r="O1268" s="114">
        <v>2022</v>
      </c>
      <c r="P1268" s="113">
        <v>0.75</v>
      </c>
      <c r="Q1268" s="117" t="s">
        <v>245</v>
      </c>
      <c r="R1268" s="96"/>
      <c r="S1268" s="97"/>
      <c r="T1268" s="103"/>
      <c r="U1268" s="136" t="e">
        <f ca="1">_xlfn._xlws.FILTER(_xlfn._xlws.FILTER(Table15[],(Table15[System-Owned Portion]&amp;Table15[Was Material Ever Previously Lead?]&amp;Table15[Customer-Owned Portion])=(D1268&amp;E1268&amp;M1268)),{0,0,0,1})</f>
        <v>#NAME?</v>
      </c>
    </row>
    <row r="1269" spans="1:21" ht="30" x14ac:dyDescent="0.25">
      <c r="A1269" s="102" t="s">
        <v>4249</v>
      </c>
      <c r="B1269" s="262" t="s">
        <v>4246</v>
      </c>
      <c r="C1269" s="96" t="s">
        <v>2719</v>
      </c>
      <c r="D1269" s="104" t="s">
        <v>247</v>
      </c>
      <c r="E1269" s="117" t="s">
        <v>81</v>
      </c>
      <c r="F1269" s="96" t="s">
        <v>81</v>
      </c>
      <c r="G1269" s="114">
        <v>2021</v>
      </c>
      <c r="H1269" s="113">
        <v>1</v>
      </c>
      <c r="I1269" s="117" t="s">
        <v>245</v>
      </c>
      <c r="J1269" s="262"/>
      <c r="K1269" s="270"/>
      <c r="L1269" s="286" t="s">
        <v>4246</v>
      </c>
      <c r="M1269" s="133"/>
      <c r="N1269" s="114"/>
      <c r="O1269" s="114"/>
      <c r="P1269" s="113"/>
      <c r="Q1269" s="117"/>
      <c r="R1269" s="96"/>
      <c r="S1269" s="97"/>
      <c r="T1269" s="103" t="s">
        <v>4246</v>
      </c>
      <c r="U1269" s="136" t="e">
        <f ca="1">_xlfn._xlws.FILTER(_xlfn._xlws.FILTER(Table15[],(Table15[System-Owned Portion]&amp;Table15[Was Material Ever Previously Lead?]&amp;Table15[Customer-Owned Portion])=(D1269&amp;E1269&amp;M1269)),{0,0,0,1})</f>
        <v>#NAME?</v>
      </c>
    </row>
    <row r="1270" spans="1:21" ht="30" x14ac:dyDescent="0.25">
      <c r="A1270" s="102" t="s">
        <v>2738</v>
      </c>
      <c r="B1270" s="262" t="s">
        <v>2739</v>
      </c>
      <c r="C1270" s="96" t="s">
        <v>2719</v>
      </c>
      <c r="D1270" s="104" t="s">
        <v>247</v>
      </c>
      <c r="E1270" s="117" t="s">
        <v>81</v>
      </c>
      <c r="F1270" s="96" t="s">
        <v>81</v>
      </c>
      <c r="G1270" s="114">
        <v>2021</v>
      </c>
      <c r="H1270" s="113">
        <v>1</v>
      </c>
      <c r="I1270" s="117" t="s">
        <v>245</v>
      </c>
      <c r="J1270" s="262"/>
      <c r="K1270" s="270"/>
      <c r="L1270" s="286"/>
      <c r="M1270" s="133" t="s">
        <v>247</v>
      </c>
      <c r="N1270" s="114">
        <v>2024</v>
      </c>
      <c r="O1270" s="114">
        <v>2024</v>
      </c>
      <c r="P1270" s="113">
        <v>0.75</v>
      </c>
      <c r="Q1270" s="117" t="s">
        <v>245</v>
      </c>
      <c r="R1270" s="96"/>
      <c r="S1270" s="97"/>
      <c r="T1270" s="103"/>
      <c r="U1270" s="136" t="e">
        <f ca="1">_xlfn._xlws.FILTER(_xlfn._xlws.FILTER(Table15[],(Table15[System-Owned Portion]&amp;Table15[Was Material Ever Previously Lead?]&amp;Table15[Customer-Owned Portion])=(D1270&amp;E1270&amp;M1270)),{0,0,0,1})</f>
        <v>#NAME?</v>
      </c>
    </row>
    <row r="1271" spans="1:21" ht="30" x14ac:dyDescent="0.25">
      <c r="A1271" s="102" t="s">
        <v>2740</v>
      </c>
      <c r="B1271" s="262" t="s">
        <v>2741</v>
      </c>
      <c r="C1271" s="96" t="s">
        <v>2719</v>
      </c>
      <c r="D1271" s="104" t="s">
        <v>247</v>
      </c>
      <c r="E1271" s="117" t="s">
        <v>81</v>
      </c>
      <c r="F1271" s="96" t="s">
        <v>81</v>
      </c>
      <c r="G1271" s="114">
        <v>2021</v>
      </c>
      <c r="H1271" s="113">
        <v>1</v>
      </c>
      <c r="I1271" s="117" t="s">
        <v>245</v>
      </c>
      <c r="J1271" s="262"/>
      <c r="K1271" s="270"/>
      <c r="L1271" s="286" t="s">
        <v>4246</v>
      </c>
      <c r="M1271" s="133"/>
      <c r="N1271" s="114"/>
      <c r="O1271" s="114"/>
      <c r="P1271" s="113"/>
      <c r="Q1271" s="117"/>
      <c r="R1271" s="96"/>
      <c r="S1271" s="97"/>
      <c r="T1271" s="103" t="s">
        <v>4246</v>
      </c>
      <c r="U1271" s="136" t="e">
        <f ca="1">_xlfn._xlws.FILTER(_xlfn._xlws.FILTER(Table15[],(Table15[System-Owned Portion]&amp;Table15[Was Material Ever Previously Lead?]&amp;Table15[Customer-Owned Portion])=(D1271&amp;E1271&amp;M1271)),{0,0,0,1})</f>
        <v>#NAME?</v>
      </c>
    </row>
    <row r="1272" spans="1:21" ht="30" x14ac:dyDescent="0.25">
      <c r="A1272" s="102" t="s">
        <v>2742</v>
      </c>
      <c r="B1272" s="262" t="s">
        <v>2743</v>
      </c>
      <c r="C1272" s="96" t="s">
        <v>2719</v>
      </c>
      <c r="D1272" s="104" t="s">
        <v>247</v>
      </c>
      <c r="E1272" s="117" t="s">
        <v>81</v>
      </c>
      <c r="F1272" s="96" t="s">
        <v>81</v>
      </c>
      <c r="G1272" s="114">
        <v>2021</v>
      </c>
      <c r="H1272" s="113">
        <v>1</v>
      </c>
      <c r="I1272" s="117" t="s">
        <v>245</v>
      </c>
      <c r="J1272" s="262"/>
      <c r="K1272" s="270"/>
      <c r="L1272" s="286"/>
      <c r="M1272" s="133" t="s">
        <v>247</v>
      </c>
      <c r="N1272" s="114">
        <v>2024</v>
      </c>
      <c r="O1272" s="114">
        <v>2024</v>
      </c>
      <c r="P1272" s="113">
        <v>0.75</v>
      </c>
      <c r="Q1272" s="117" t="s">
        <v>245</v>
      </c>
      <c r="R1272" s="96"/>
      <c r="S1272" s="97"/>
      <c r="T1272" s="103"/>
      <c r="U1272" s="136" t="e">
        <f ca="1">_xlfn._xlws.FILTER(_xlfn._xlws.FILTER(Table15[],(Table15[System-Owned Portion]&amp;Table15[Was Material Ever Previously Lead?]&amp;Table15[Customer-Owned Portion])=(D1272&amp;E1272&amp;M1272)),{0,0,0,1})</f>
        <v>#NAME?</v>
      </c>
    </row>
    <row r="1273" spans="1:21" ht="30" x14ac:dyDescent="0.25">
      <c r="A1273" s="102" t="s">
        <v>4251</v>
      </c>
      <c r="B1273" s="262" t="s">
        <v>4246</v>
      </c>
      <c r="C1273" s="96" t="s">
        <v>2719</v>
      </c>
      <c r="D1273" s="104" t="s">
        <v>247</v>
      </c>
      <c r="E1273" s="117" t="s">
        <v>81</v>
      </c>
      <c r="F1273" s="96" t="s">
        <v>81</v>
      </c>
      <c r="G1273" s="114">
        <v>2021</v>
      </c>
      <c r="H1273" s="113">
        <v>1</v>
      </c>
      <c r="I1273" s="117" t="s">
        <v>245</v>
      </c>
      <c r="J1273" s="262"/>
      <c r="K1273" s="270"/>
      <c r="L1273" s="286" t="s">
        <v>4246</v>
      </c>
      <c r="M1273" s="133"/>
      <c r="N1273" s="114"/>
      <c r="O1273" s="114"/>
      <c r="P1273" s="113" t="s">
        <v>4252</v>
      </c>
      <c r="Q1273" s="117"/>
      <c r="R1273" s="96"/>
      <c r="S1273" s="97"/>
      <c r="T1273" s="113" t="s">
        <v>4246</v>
      </c>
      <c r="U1273" s="136" t="e">
        <f ca="1">_xlfn._xlws.FILTER(_xlfn._xlws.FILTER(Table15[],(Table15[System-Owned Portion]&amp;Table15[Was Material Ever Previously Lead?]&amp;Table15[Customer-Owned Portion])=(D1273&amp;E1273&amp;M1273)),{0,0,0,1})</f>
        <v>#NAME?</v>
      </c>
    </row>
    <row r="1274" spans="1:21" ht="30" x14ac:dyDescent="0.25">
      <c r="A1274" s="102" t="s">
        <v>2744</v>
      </c>
      <c r="B1274" s="262" t="s">
        <v>2745</v>
      </c>
      <c r="C1274" s="96" t="s">
        <v>2719</v>
      </c>
      <c r="D1274" s="104" t="s">
        <v>247</v>
      </c>
      <c r="E1274" s="117" t="s">
        <v>81</v>
      </c>
      <c r="F1274" s="96" t="s">
        <v>81</v>
      </c>
      <c r="G1274" s="114">
        <v>2021</v>
      </c>
      <c r="H1274" s="113">
        <v>1</v>
      </c>
      <c r="I1274" s="117" t="s">
        <v>245</v>
      </c>
      <c r="J1274" s="262"/>
      <c r="K1274" s="270"/>
      <c r="L1274" s="286" t="s">
        <v>4246</v>
      </c>
      <c r="M1274" s="133"/>
      <c r="N1274" s="114"/>
      <c r="O1274" s="114"/>
      <c r="P1274" s="113" t="s">
        <v>4252</v>
      </c>
      <c r="Q1274" s="117"/>
      <c r="R1274" s="96"/>
      <c r="S1274" s="97"/>
      <c r="T1274" s="113" t="s">
        <v>4246</v>
      </c>
      <c r="U1274" s="136" t="e">
        <f ca="1">_xlfn._xlws.FILTER(_xlfn._xlws.FILTER(Table15[],(Table15[System-Owned Portion]&amp;Table15[Was Material Ever Previously Lead?]&amp;Table15[Customer-Owned Portion])=(D1274&amp;E1274&amp;M1274)),{0,0,0,1})</f>
        <v>#NAME?</v>
      </c>
    </row>
    <row r="1275" spans="1:21" ht="30" x14ac:dyDescent="0.25">
      <c r="A1275" s="102" t="s">
        <v>4250</v>
      </c>
      <c r="B1275" s="262" t="s">
        <v>4246</v>
      </c>
      <c r="C1275" s="96" t="s">
        <v>2719</v>
      </c>
      <c r="D1275" s="104" t="s">
        <v>247</v>
      </c>
      <c r="E1275" s="117" t="s">
        <v>81</v>
      </c>
      <c r="F1275" s="96" t="s">
        <v>81</v>
      </c>
      <c r="G1275" s="114">
        <v>2021</v>
      </c>
      <c r="H1275" s="113">
        <v>0.75</v>
      </c>
      <c r="I1275" s="117" t="s">
        <v>245</v>
      </c>
      <c r="J1275" s="262"/>
      <c r="K1275" s="270"/>
      <c r="L1275" s="286" t="s">
        <v>4246</v>
      </c>
      <c r="M1275" s="133"/>
      <c r="N1275" s="114"/>
      <c r="O1275" s="114"/>
      <c r="P1275" s="113" t="s">
        <v>4252</v>
      </c>
      <c r="Q1275" s="117"/>
      <c r="R1275" s="96"/>
      <c r="S1275" s="97"/>
      <c r="T1275" s="113" t="s">
        <v>4246</v>
      </c>
      <c r="U1275" s="136" t="e">
        <f ca="1">_xlfn._xlws.FILTER(_xlfn._xlws.FILTER(Table15[],(Table15[System-Owned Portion]&amp;Table15[Was Material Ever Previously Lead?]&amp;Table15[Customer-Owned Portion])=(D1275&amp;E1275&amp;M1275)),{0,0,0,1})</f>
        <v>#NAME?</v>
      </c>
    </row>
    <row r="1276" spans="1:21" ht="30" x14ac:dyDescent="0.25">
      <c r="A1276" s="102" t="s">
        <v>2746</v>
      </c>
      <c r="B1276" s="262" t="s">
        <v>2747</v>
      </c>
      <c r="C1276" s="96" t="s">
        <v>2719</v>
      </c>
      <c r="D1276" s="104" t="s">
        <v>247</v>
      </c>
      <c r="E1276" s="117" t="s">
        <v>81</v>
      </c>
      <c r="F1276" s="96" t="s">
        <v>81</v>
      </c>
      <c r="G1276" s="114">
        <v>2021</v>
      </c>
      <c r="H1276" s="113">
        <v>1</v>
      </c>
      <c r="I1276" s="117" t="s">
        <v>245</v>
      </c>
      <c r="J1276" s="262"/>
      <c r="K1276" s="270"/>
      <c r="L1276" s="286"/>
      <c r="M1276" s="133" t="s">
        <v>247</v>
      </c>
      <c r="N1276" s="114">
        <v>2023</v>
      </c>
      <c r="O1276" s="114">
        <v>2023</v>
      </c>
      <c r="P1276" s="113">
        <v>0.75</v>
      </c>
      <c r="Q1276" s="117" t="s">
        <v>245</v>
      </c>
      <c r="R1276" s="96"/>
      <c r="S1276" s="97"/>
      <c r="T1276" s="103"/>
      <c r="U1276" s="136" t="e">
        <f ca="1">_xlfn._xlws.FILTER(_xlfn._xlws.FILTER(Table15[],(Table15[System-Owned Portion]&amp;Table15[Was Material Ever Previously Lead?]&amp;Table15[Customer-Owned Portion])=(D1276&amp;E1276&amp;M1276)),{0,0,0,1})</f>
        <v>#NAME?</v>
      </c>
    </row>
    <row r="1277" spans="1:21" ht="30" x14ac:dyDescent="0.25">
      <c r="A1277" s="102" t="s">
        <v>2748</v>
      </c>
      <c r="B1277" s="262" t="s">
        <v>2749</v>
      </c>
      <c r="C1277" s="96" t="s">
        <v>4900</v>
      </c>
      <c r="D1277" s="104" t="s">
        <v>247</v>
      </c>
      <c r="E1277" s="117" t="s">
        <v>81</v>
      </c>
      <c r="F1277" s="96" t="s">
        <v>81</v>
      </c>
      <c r="G1277" s="114">
        <v>1989</v>
      </c>
      <c r="H1277" s="113">
        <v>2</v>
      </c>
      <c r="I1277" s="117" t="s">
        <v>245</v>
      </c>
      <c r="J1277" s="262"/>
      <c r="K1277" s="270"/>
      <c r="L1277" s="286" t="s">
        <v>4905</v>
      </c>
      <c r="M1277" s="133" t="s">
        <v>247</v>
      </c>
      <c r="N1277" s="114">
        <v>2005</v>
      </c>
      <c r="O1277" s="114">
        <v>2005</v>
      </c>
      <c r="P1277" s="113">
        <v>2</v>
      </c>
      <c r="Q1277" s="117" t="s">
        <v>245</v>
      </c>
      <c r="R1277" s="96"/>
      <c r="S1277" s="97"/>
      <c r="T1277" s="134" t="s">
        <v>4879</v>
      </c>
      <c r="U1277" s="136" t="e">
        <f ca="1">_xlfn._xlws.FILTER(_xlfn._xlws.FILTER(Table15[],(Table15[System-Owned Portion]&amp;Table15[Was Material Ever Previously Lead?]&amp;Table15[Customer-Owned Portion])=(D1277&amp;E1277&amp;M1277)),{0,0,0,1})</f>
        <v>#NAME?</v>
      </c>
    </row>
    <row r="1278" spans="1:21" ht="45" x14ac:dyDescent="0.25">
      <c r="A1278" s="102" t="s">
        <v>2748</v>
      </c>
      <c r="B1278" s="262" t="s">
        <v>2749</v>
      </c>
      <c r="C1278" s="96" t="s">
        <v>4900</v>
      </c>
      <c r="D1278" s="104" t="s">
        <v>247</v>
      </c>
      <c r="E1278" s="117" t="s">
        <v>81</v>
      </c>
      <c r="F1278" s="96" t="s">
        <v>81</v>
      </c>
      <c r="G1278" s="114">
        <v>1989</v>
      </c>
      <c r="H1278" s="113">
        <v>1.5</v>
      </c>
      <c r="I1278" s="117" t="s">
        <v>245</v>
      </c>
      <c r="J1278" s="262"/>
      <c r="K1278" s="270"/>
      <c r="L1278" s="286" t="s">
        <v>4906</v>
      </c>
      <c r="M1278" s="133" t="s">
        <v>247</v>
      </c>
      <c r="N1278" s="114">
        <v>2005</v>
      </c>
      <c r="O1278" s="114">
        <v>2005</v>
      </c>
      <c r="P1278" s="113">
        <v>1.5</v>
      </c>
      <c r="Q1278" s="117" t="s">
        <v>245</v>
      </c>
      <c r="R1278" s="96"/>
      <c r="S1278" s="97"/>
      <c r="T1278" s="134" t="s">
        <v>4903</v>
      </c>
      <c r="U1278" s="136" t="e">
        <f ca="1">_xlfn._xlws.FILTER(_xlfn._xlws.FILTER(Table15[],(Table15[System-Owned Portion]&amp;Table15[Was Material Ever Previously Lead?]&amp;Table15[Customer-Owned Portion])=(D1278&amp;E1278&amp;M1278)),{0,0,0,1})</f>
        <v>#NAME?</v>
      </c>
    </row>
    <row r="1279" spans="1:21" ht="30" x14ac:dyDescent="0.25">
      <c r="A1279" s="102" t="s">
        <v>2750</v>
      </c>
      <c r="B1279" s="262" t="s">
        <v>2751</v>
      </c>
      <c r="C1279" s="96" t="s">
        <v>2752</v>
      </c>
      <c r="D1279" s="104" t="s">
        <v>247</v>
      </c>
      <c r="E1279" s="117" t="s">
        <v>81</v>
      </c>
      <c r="F1279" s="96" t="s">
        <v>81</v>
      </c>
      <c r="G1279" s="114">
        <v>1989</v>
      </c>
      <c r="H1279" s="113">
        <v>1.5</v>
      </c>
      <c r="I1279" s="117" t="s">
        <v>245</v>
      </c>
      <c r="J1279" s="262"/>
      <c r="K1279" s="270"/>
      <c r="L1279" s="286" t="s">
        <v>4898</v>
      </c>
      <c r="M1279" s="133" t="s">
        <v>247</v>
      </c>
      <c r="N1279" s="114">
        <v>1998</v>
      </c>
      <c r="O1279" s="114">
        <v>1998</v>
      </c>
      <c r="P1279" s="113">
        <v>1.5</v>
      </c>
      <c r="Q1279" s="117" t="s">
        <v>245</v>
      </c>
      <c r="R1279" s="96"/>
      <c r="S1279" s="97"/>
      <c r="T1279" s="103"/>
      <c r="U1279" s="136" t="e">
        <f ca="1">_xlfn._xlws.FILTER(_xlfn._xlws.FILTER(Table15[],(Table15[System-Owned Portion]&amp;Table15[Was Material Ever Previously Lead?]&amp;Table15[Customer-Owned Portion])=(D1279&amp;E1279&amp;M1279)),{0,0,0,1})</f>
        <v>#NAME?</v>
      </c>
    </row>
    <row r="1280" spans="1:21" ht="30" x14ac:dyDescent="0.25">
      <c r="A1280" s="102" t="s">
        <v>2753</v>
      </c>
      <c r="B1280" s="262" t="s">
        <v>2754</v>
      </c>
      <c r="C1280" s="96" t="s">
        <v>2752</v>
      </c>
      <c r="D1280" s="104" t="s">
        <v>247</v>
      </c>
      <c r="E1280" s="117" t="s">
        <v>81</v>
      </c>
      <c r="F1280" s="96" t="s">
        <v>81</v>
      </c>
      <c r="G1280" s="114">
        <v>2004</v>
      </c>
      <c r="H1280" s="113"/>
      <c r="I1280" s="117" t="s">
        <v>245</v>
      </c>
      <c r="J1280" s="262"/>
      <c r="K1280" s="270"/>
      <c r="L1280" s="286" t="s">
        <v>4897</v>
      </c>
      <c r="M1280" s="133"/>
      <c r="N1280" s="114"/>
      <c r="O1280" s="114"/>
      <c r="P1280" s="113"/>
      <c r="Q1280" s="117"/>
      <c r="R1280" s="96"/>
      <c r="S1280" s="97"/>
      <c r="T1280" s="103" t="s">
        <v>4246</v>
      </c>
      <c r="U1280" s="136" t="e">
        <f ca="1">_xlfn._xlws.FILTER(_xlfn._xlws.FILTER(Table15[],(Table15[System-Owned Portion]&amp;Table15[Was Material Ever Previously Lead?]&amp;Table15[Customer-Owned Portion])=(D1280&amp;E1280&amp;M1280)),{0,0,0,1})</f>
        <v>#NAME?</v>
      </c>
    </row>
    <row r="1281" spans="1:21" ht="30" x14ac:dyDescent="0.25">
      <c r="A1281" s="102" t="s">
        <v>2755</v>
      </c>
      <c r="B1281" s="262" t="s">
        <v>2756</v>
      </c>
      <c r="C1281" s="96" t="s">
        <v>2561</v>
      </c>
      <c r="D1281" s="104" t="s">
        <v>247</v>
      </c>
      <c r="E1281" s="117" t="s">
        <v>81</v>
      </c>
      <c r="F1281" s="96" t="s">
        <v>81</v>
      </c>
      <c r="G1281" s="114">
        <v>2007</v>
      </c>
      <c r="H1281" s="113">
        <v>8</v>
      </c>
      <c r="I1281" s="117" t="s">
        <v>4727</v>
      </c>
      <c r="J1281" s="262"/>
      <c r="K1281" s="270"/>
      <c r="L1281" s="286" t="s">
        <v>4246</v>
      </c>
      <c r="M1281" s="133"/>
      <c r="N1281" s="114"/>
      <c r="O1281" s="114"/>
      <c r="P1281" s="113"/>
      <c r="Q1281" s="117"/>
      <c r="R1281" s="96"/>
      <c r="S1281" s="97"/>
      <c r="T1281" s="134" t="s">
        <v>4246</v>
      </c>
      <c r="U1281" s="136" t="e">
        <f ca="1">_xlfn._xlws.FILTER(_xlfn._xlws.FILTER(Table15[],(Table15[System-Owned Portion]&amp;Table15[Was Material Ever Previously Lead?]&amp;Table15[Customer-Owned Portion])=(D1281&amp;E1281&amp;M1281)),{0,0,0,1})</f>
        <v>#NAME?</v>
      </c>
    </row>
    <row r="1282" spans="1:21" ht="30" x14ac:dyDescent="0.25">
      <c r="A1282" s="102" t="s">
        <v>2757</v>
      </c>
      <c r="B1282" s="262" t="s">
        <v>2758</v>
      </c>
      <c r="C1282" s="96" t="s">
        <v>4840</v>
      </c>
      <c r="D1282" s="104" t="s">
        <v>247</v>
      </c>
      <c r="E1282" s="117" t="s">
        <v>81</v>
      </c>
      <c r="F1282" s="96" t="s">
        <v>81</v>
      </c>
      <c r="G1282" s="114">
        <v>2007</v>
      </c>
      <c r="H1282" s="113">
        <v>8</v>
      </c>
      <c r="I1282" s="117" t="s">
        <v>4727</v>
      </c>
      <c r="J1282" s="262"/>
      <c r="K1282" s="270"/>
      <c r="L1282" s="286" t="s">
        <v>4841</v>
      </c>
      <c r="M1282" s="133"/>
      <c r="N1282" s="114"/>
      <c r="O1282" s="114"/>
      <c r="P1282" s="113"/>
      <c r="Q1282" s="117"/>
      <c r="R1282" s="96"/>
      <c r="S1282" s="97"/>
      <c r="T1282" s="134" t="s">
        <v>4841</v>
      </c>
      <c r="U1282" s="136" t="e">
        <f ca="1">_xlfn._xlws.FILTER(_xlfn._xlws.FILTER(Table15[],(Table15[System-Owned Portion]&amp;Table15[Was Material Ever Previously Lead?]&amp;Table15[Customer-Owned Portion])=(D1282&amp;E1282&amp;M1282)),{0,0,0,1})</f>
        <v>#NAME?</v>
      </c>
    </row>
    <row r="1283" spans="1:21" ht="30" x14ac:dyDescent="0.25">
      <c r="A1283" s="102" t="s">
        <v>2759</v>
      </c>
      <c r="B1283" s="262" t="s">
        <v>2760</v>
      </c>
      <c r="C1283" s="96" t="s">
        <v>2561</v>
      </c>
      <c r="D1283" s="104" t="s">
        <v>247</v>
      </c>
      <c r="E1283" s="117" t="s">
        <v>81</v>
      </c>
      <c r="F1283" s="96" t="s">
        <v>81</v>
      </c>
      <c r="G1283" s="114">
        <v>2007</v>
      </c>
      <c r="H1283" s="113">
        <v>8</v>
      </c>
      <c r="I1283" s="117" t="s">
        <v>4727</v>
      </c>
      <c r="J1283" s="262"/>
      <c r="K1283" s="270"/>
      <c r="L1283" s="286" t="s">
        <v>4246</v>
      </c>
      <c r="M1283" s="133"/>
      <c r="N1283" s="114"/>
      <c r="O1283" s="114"/>
      <c r="P1283" s="113"/>
      <c r="Q1283" s="117"/>
      <c r="R1283" s="96"/>
      <c r="S1283" s="97"/>
      <c r="T1283" s="134" t="s">
        <v>4246</v>
      </c>
      <c r="U1283" s="136" t="e">
        <f ca="1">_xlfn._xlws.FILTER(_xlfn._xlws.FILTER(Table15[],(Table15[System-Owned Portion]&amp;Table15[Was Material Ever Previously Lead?]&amp;Table15[Customer-Owned Portion])=(D1283&amp;E1283&amp;M1283)),{0,0,0,1})</f>
        <v>#NAME?</v>
      </c>
    </row>
    <row r="1284" spans="1:21" ht="30" x14ac:dyDescent="0.25">
      <c r="A1284" s="102" t="s">
        <v>2761</v>
      </c>
      <c r="B1284" s="262" t="s">
        <v>2762</v>
      </c>
      <c r="C1284" s="96" t="s">
        <v>2561</v>
      </c>
      <c r="D1284" s="104" t="s">
        <v>247</v>
      </c>
      <c r="E1284" s="117" t="s">
        <v>81</v>
      </c>
      <c r="F1284" s="96" t="s">
        <v>81</v>
      </c>
      <c r="G1284" s="114">
        <v>2007</v>
      </c>
      <c r="H1284" s="113">
        <v>8</v>
      </c>
      <c r="I1284" s="117" t="s">
        <v>4727</v>
      </c>
      <c r="J1284" s="262"/>
      <c r="K1284" s="270"/>
      <c r="L1284" s="286" t="s">
        <v>4246</v>
      </c>
      <c r="M1284" s="133"/>
      <c r="N1284" s="114"/>
      <c r="O1284" s="114"/>
      <c r="P1284" s="113"/>
      <c r="Q1284" s="117"/>
      <c r="R1284" s="96"/>
      <c r="S1284" s="97"/>
      <c r="T1284" s="134" t="s">
        <v>4246</v>
      </c>
      <c r="U1284" s="136" t="e">
        <f ca="1">_xlfn._xlws.FILTER(_xlfn._xlws.FILTER(Table15[],(Table15[System-Owned Portion]&amp;Table15[Was Material Ever Previously Lead?]&amp;Table15[Customer-Owned Portion])=(D1284&amp;E1284&amp;M1284)),{0,0,0,1})</f>
        <v>#NAME?</v>
      </c>
    </row>
    <row r="1285" spans="1:21" ht="30" x14ac:dyDescent="0.25">
      <c r="A1285" s="102" t="s">
        <v>2763</v>
      </c>
      <c r="B1285" s="96" t="s">
        <v>2764</v>
      </c>
      <c r="C1285" s="96" t="s">
        <v>2574</v>
      </c>
      <c r="D1285" s="104" t="s">
        <v>247</v>
      </c>
      <c r="E1285" s="117" t="s">
        <v>81</v>
      </c>
      <c r="F1285" s="96" t="s">
        <v>81</v>
      </c>
      <c r="G1285" s="114">
        <v>2004</v>
      </c>
      <c r="H1285" s="113">
        <v>1</v>
      </c>
      <c r="I1285" s="117" t="s">
        <v>245</v>
      </c>
      <c r="J1285" s="262"/>
      <c r="K1285" s="270"/>
      <c r="L1285" s="286"/>
      <c r="M1285" s="133" t="s">
        <v>247</v>
      </c>
      <c r="N1285" s="114">
        <v>2019</v>
      </c>
      <c r="O1285" s="114">
        <v>2019</v>
      </c>
      <c r="P1285" s="113">
        <v>0.75</v>
      </c>
      <c r="Q1285" s="117" t="s">
        <v>245</v>
      </c>
      <c r="R1285" s="96"/>
      <c r="S1285" s="97"/>
      <c r="T1285" s="103"/>
      <c r="U1285" s="136" t="e">
        <f ca="1">_xlfn._xlws.FILTER(_xlfn._xlws.FILTER(Table15[],(Table15[System-Owned Portion]&amp;Table15[Was Material Ever Previously Lead?]&amp;Table15[Customer-Owned Portion])=(D1285&amp;E1285&amp;M1285)),{0,0,0,1})</f>
        <v>#NAME?</v>
      </c>
    </row>
    <row r="1286" spans="1:21" ht="30" x14ac:dyDescent="0.25">
      <c r="A1286" s="102" t="s">
        <v>2765</v>
      </c>
      <c r="B1286" s="96" t="s">
        <v>2766</v>
      </c>
      <c r="C1286" s="96" t="s">
        <v>2574</v>
      </c>
      <c r="D1286" s="104" t="s">
        <v>247</v>
      </c>
      <c r="E1286" s="117" t="s">
        <v>81</v>
      </c>
      <c r="F1286" s="96" t="s">
        <v>81</v>
      </c>
      <c r="G1286" s="114">
        <v>2004</v>
      </c>
      <c r="H1286" s="113">
        <v>1</v>
      </c>
      <c r="I1286" s="117" t="s">
        <v>245</v>
      </c>
      <c r="J1286" s="262"/>
      <c r="K1286" s="270"/>
      <c r="L1286" s="286"/>
      <c r="M1286" s="133" t="s">
        <v>247</v>
      </c>
      <c r="N1286" s="114">
        <v>2019</v>
      </c>
      <c r="O1286" s="114">
        <v>2019</v>
      </c>
      <c r="P1286" s="113">
        <v>0.75</v>
      </c>
      <c r="Q1286" s="117" t="s">
        <v>245</v>
      </c>
      <c r="R1286" s="96"/>
      <c r="S1286" s="97"/>
      <c r="T1286" s="103"/>
      <c r="U1286" s="136" t="e">
        <f ca="1">_xlfn._xlws.FILTER(_xlfn._xlws.FILTER(Table15[],(Table15[System-Owned Portion]&amp;Table15[Was Material Ever Previously Lead?]&amp;Table15[Customer-Owned Portion])=(D1286&amp;E1286&amp;M1286)),{0,0,0,1})</f>
        <v>#NAME?</v>
      </c>
    </row>
    <row r="1287" spans="1:21" ht="30" x14ac:dyDescent="0.25">
      <c r="A1287" s="102" t="s">
        <v>2767</v>
      </c>
      <c r="B1287" s="96" t="s">
        <v>2768</v>
      </c>
      <c r="C1287" s="96" t="s">
        <v>2574</v>
      </c>
      <c r="D1287" s="104" t="s">
        <v>247</v>
      </c>
      <c r="E1287" s="117" t="s">
        <v>81</v>
      </c>
      <c r="F1287" s="96" t="s">
        <v>81</v>
      </c>
      <c r="G1287" s="114">
        <v>2004</v>
      </c>
      <c r="H1287" s="113">
        <v>1</v>
      </c>
      <c r="I1287" s="117" t="s">
        <v>245</v>
      </c>
      <c r="J1287" s="262"/>
      <c r="K1287" s="270"/>
      <c r="L1287" s="286"/>
      <c r="M1287" s="133" t="s">
        <v>247</v>
      </c>
      <c r="N1287" s="114">
        <v>2018</v>
      </c>
      <c r="O1287" s="114">
        <v>2018</v>
      </c>
      <c r="P1287" s="113">
        <v>0.75</v>
      </c>
      <c r="Q1287" s="117" t="s">
        <v>245</v>
      </c>
      <c r="R1287" s="96"/>
      <c r="S1287" s="97"/>
      <c r="T1287" s="103"/>
      <c r="U1287" s="136" t="e">
        <f ca="1">_xlfn._xlws.FILTER(_xlfn._xlws.FILTER(Table15[],(Table15[System-Owned Portion]&amp;Table15[Was Material Ever Previously Lead?]&amp;Table15[Customer-Owned Portion])=(D1287&amp;E1287&amp;M1287)),{0,0,0,1})</f>
        <v>#NAME?</v>
      </c>
    </row>
    <row r="1288" spans="1:21" ht="30" x14ac:dyDescent="0.25">
      <c r="A1288" s="102" t="s">
        <v>2769</v>
      </c>
      <c r="B1288" s="96" t="s">
        <v>2770</v>
      </c>
      <c r="C1288" s="96" t="s">
        <v>2574</v>
      </c>
      <c r="D1288" s="104" t="s">
        <v>247</v>
      </c>
      <c r="E1288" s="117" t="s">
        <v>81</v>
      </c>
      <c r="F1288" s="96" t="s">
        <v>81</v>
      </c>
      <c r="G1288" s="114">
        <v>2004</v>
      </c>
      <c r="H1288" s="113">
        <v>1</v>
      </c>
      <c r="I1288" s="117" t="s">
        <v>245</v>
      </c>
      <c r="J1288" s="262"/>
      <c r="K1288" s="270"/>
      <c r="L1288" s="286"/>
      <c r="M1288" s="133" t="s">
        <v>247</v>
      </c>
      <c r="N1288" s="114">
        <v>2018</v>
      </c>
      <c r="O1288" s="114">
        <v>2018</v>
      </c>
      <c r="P1288" s="113">
        <v>0.75</v>
      </c>
      <c r="Q1288" s="117" t="s">
        <v>245</v>
      </c>
      <c r="R1288" s="96"/>
      <c r="S1288" s="97"/>
      <c r="T1288" s="103"/>
      <c r="U1288" s="136" t="e">
        <f ca="1">_xlfn._xlws.FILTER(_xlfn._xlws.FILTER(Table15[],(Table15[System-Owned Portion]&amp;Table15[Was Material Ever Previously Lead?]&amp;Table15[Customer-Owned Portion])=(D1288&amp;E1288&amp;M1288)),{0,0,0,1})</f>
        <v>#NAME?</v>
      </c>
    </row>
    <row r="1289" spans="1:21" ht="30" x14ac:dyDescent="0.25">
      <c r="A1289" s="102" t="s">
        <v>2771</v>
      </c>
      <c r="B1289" s="96" t="s">
        <v>2772</v>
      </c>
      <c r="C1289" s="96" t="s">
        <v>2574</v>
      </c>
      <c r="D1289" s="104" t="s">
        <v>247</v>
      </c>
      <c r="E1289" s="117" t="s">
        <v>81</v>
      </c>
      <c r="F1289" s="96" t="s">
        <v>81</v>
      </c>
      <c r="G1289" s="114">
        <v>2004</v>
      </c>
      <c r="H1289" s="113">
        <v>1</v>
      </c>
      <c r="I1289" s="117" t="s">
        <v>245</v>
      </c>
      <c r="J1289" s="262"/>
      <c r="K1289" s="270"/>
      <c r="L1289" s="286"/>
      <c r="M1289" s="133" t="s">
        <v>247</v>
      </c>
      <c r="N1289" s="114">
        <v>2018</v>
      </c>
      <c r="O1289" s="114">
        <v>2018</v>
      </c>
      <c r="P1289" s="113">
        <v>0.75</v>
      </c>
      <c r="Q1289" s="117" t="s">
        <v>245</v>
      </c>
      <c r="R1289" s="96"/>
      <c r="S1289" s="97"/>
      <c r="T1289" s="103"/>
      <c r="U1289" s="136" t="e">
        <f ca="1">_xlfn._xlws.FILTER(_xlfn._xlws.FILTER(Table15[],(Table15[System-Owned Portion]&amp;Table15[Was Material Ever Previously Lead?]&amp;Table15[Customer-Owned Portion])=(D1289&amp;E1289&amp;M1289)),{0,0,0,1})</f>
        <v>#NAME?</v>
      </c>
    </row>
    <row r="1290" spans="1:21" ht="30" x14ac:dyDescent="0.25">
      <c r="A1290" s="102" t="s">
        <v>2773</v>
      </c>
      <c r="B1290" s="96" t="s">
        <v>2774</v>
      </c>
      <c r="C1290" s="96" t="s">
        <v>2574</v>
      </c>
      <c r="D1290" s="104" t="s">
        <v>247</v>
      </c>
      <c r="E1290" s="117" t="s">
        <v>81</v>
      </c>
      <c r="F1290" s="96" t="s">
        <v>81</v>
      </c>
      <c r="G1290" s="114">
        <v>2004</v>
      </c>
      <c r="H1290" s="113">
        <v>1</v>
      </c>
      <c r="I1290" s="117" t="s">
        <v>245</v>
      </c>
      <c r="J1290" s="262"/>
      <c r="K1290" s="270"/>
      <c r="L1290" s="286"/>
      <c r="M1290" s="133" t="s">
        <v>247</v>
      </c>
      <c r="N1290" s="114">
        <v>2018</v>
      </c>
      <c r="O1290" s="114">
        <v>2018</v>
      </c>
      <c r="P1290" s="113">
        <v>0.75</v>
      </c>
      <c r="Q1290" s="117" t="s">
        <v>245</v>
      </c>
      <c r="R1290" s="96"/>
      <c r="S1290" s="97"/>
      <c r="T1290" s="103"/>
      <c r="U1290" s="136" t="e">
        <f ca="1">_xlfn._xlws.FILTER(_xlfn._xlws.FILTER(Table15[],(Table15[System-Owned Portion]&amp;Table15[Was Material Ever Previously Lead?]&amp;Table15[Customer-Owned Portion])=(D1290&amp;E1290&amp;M1290)),{0,0,0,1})</f>
        <v>#NAME?</v>
      </c>
    </row>
    <row r="1291" spans="1:21" ht="30" x14ac:dyDescent="0.25">
      <c r="A1291" s="102" t="s">
        <v>2775</v>
      </c>
      <c r="B1291" s="96" t="s">
        <v>2776</v>
      </c>
      <c r="C1291" s="96" t="s">
        <v>2574</v>
      </c>
      <c r="D1291" s="104" t="s">
        <v>247</v>
      </c>
      <c r="E1291" s="117" t="s">
        <v>81</v>
      </c>
      <c r="F1291" s="96" t="s">
        <v>81</v>
      </c>
      <c r="G1291" s="114">
        <v>2004</v>
      </c>
      <c r="H1291" s="113">
        <v>1</v>
      </c>
      <c r="I1291" s="117" t="s">
        <v>245</v>
      </c>
      <c r="J1291" s="262"/>
      <c r="K1291" s="270"/>
      <c r="L1291" s="286"/>
      <c r="M1291" s="133" t="s">
        <v>247</v>
      </c>
      <c r="N1291" s="114">
        <v>2018</v>
      </c>
      <c r="O1291" s="114">
        <v>2018</v>
      </c>
      <c r="P1291" s="113">
        <v>0.75</v>
      </c>
      <c r="Q1291" s="117" t="s">
        <v>245</v>
      </c>
      <c r="R1291" s="96"/>
      <c r="S1291" s="97"/>
      <c r="T1291" s="103"/>
      <c r="U1291" s="136" t="e">
        <f ca="1">_xlfn._xlws.FILTER(_xlfn._xlws.FILTER(Table15[],(Table15[System-Owned Portion]&amp;Table15[Was Material Ever Previously Lead?]&amp;Table15[Customer-Owned Portion])=(D1291&amp;E1291&amp;M1291)),{0,0,0,1})</f>
        <v>#NAME?</v>
      </c>
    </row>
    <row r="1292" spans="1:21" ht="30" x14ac:dyDescent="0.25">
      <c r="A1292" s="102" t="s">
        <v>2777</v>
      </c>
      <c r="B1292" s="96" t="s">
        <v>2778</v>
      </c>
      <c r="C1292" s="96" t="s">
        <v>2574</v>
      </c>
      <c r="D1292" s="104" t="s">
        <v>247</v>
      </c>
      <c r="E1292" s="117" t="s">
        <v>81</v>
      </c>
      <c r="F1292" s="96" t="s">
        <v>81</v>
      </c>
      <c r="G1292" s="114">
        <v>2004</v>
      </c>
      <c r="H1292" s="113">
        <v>1</v>
      </c>
      <c r="I1292" s="117" t="s">
        <v>245</v>
      </c>
      <c r="J1292" s="262"/>
      <c r="K1292" s="270"/>
      <c r="L1292" s="286"/>
      <c r="M1292" s="133" t="s">
        <v>247</v>
      </c>
      <c r="N1292" s="114">
        <v>2018</v>
      </c>
      <c r="O1292" s="114">
        <v>2018</v>
      </c>
      <c r="P1292" s="113">
        <v>0.75</v>
      </c>
      <c r="Q1292" s="117" t="s">
        <v>245</v>
      </c>
      <c r="R1292" s="96"/>
      <c r="S1292" s="97"/>
      <c r="T1292" s="103"/>
      <c r="U1292" s="136" t="e">
        <f ca="1">_xlfn._xlws.FILTER(_xlfn._xlws.FILTER(Table15[],(Table15[System-Owned Portion]&amp;Table15[Was Material Ever Previously Lead?]&amp;Table15[Customer-Owned Portion])=(D1292&amp;E1292&amp;M1292)),{0,0,0,1})</f>
        <v>#NAME?</v>
      </c>
    </row>
    <row r="1293" spans="1:21" ht="30" x14ac:dyDescent="0.25">
      <c r="A1293" s="102" t="s">
        <v>2779</v>
      </c>
      <c r="B1293" s="96" t="s">
        <v>2780</v>
      </c>
      <c r="C1293" s="96" t="s">
        <v>2574</v>
      </c>
      <c r="D1293" s="104" t="s">
        <v>247</v>
      </c>
      <c r="E1293" s="117" t="s">
        <v>81</v>
      </c>
      <c r="F1293" s="96" t="s">
        <v>81</v>
      </c>
      <c r="G1293" s="114">
        <v>2004</v>
      </c>
      <c r="H1293" s="113">
        <v>0.75</v>
      </c>
      <c r="I1293" s="117" t="s">
        <v>245</v>
      </c>
      <c r="J1293" s="262"/>
      <c r="K1293" s="270"/>
      <c r="L1293" s="286"/>
      <c r="M1293" s="133" t="s">
        <v>247</v>
      </c>
      <c r="N1293" s="114">
        <v>2019</v>
      </c>
      <c r="O1293" s="114">
        <v>2019</v>
      </c>
      <c r="P1293" s="113">
        <v>0.75</v>
      </c>
      <c r="Q1293" s="117" t="s">
        <v>245</v>
      </c>
      <c r="R1293" s="96"/>
      <c r="S1293" s="97"/>
      <c r="T1293" s="103"/>
      <c r="U1293" s="136" t="e">
        <f ca="1">_xlfn._xlws.FILTER(_xlfn._xlws.FILTER(Table15[],(Table15[System-Owned Portion]&amp;Table15[Was Material Ever Previously Lead?]&amp;Table15[Customer-Owned Portion])=(D1293&amp;E1293&amp;M1293)),{0,0,0,1})</f>
        <v>#NAME?</v>
      </c>
    </row>
    <row r="1294" spans="1:21" ht="30" x14ac:dyDescent="0.25">
      <c r="A1294" s="102" t="s">
        <v>2781</v>
      </c>
      <c r="B1294" s="96" t="s">
        <v>2782</v>
      </c>
      <c r="C1294" s="96" t="s">
        <v>2574</v>
      </c>
      <c r="D1294" s="104" t="s">
        <v>247</v>
      </c>
      <c r="E1294" s="117" t="s">
        <v>81</v>
      </c>
      <c r="F1294" s="96" t="s">
        <v>81</v>
      </c>
      <c r="G1294" s="114">
        <v>2004</v>
      </c>
      <c r="H1294" s="113">
        <v>0.75</v>
      </c>
      <c r="I1294" s="117" t="s">
        <v>245</v>
      </c>
      <c r="J1294" s="262"/>
      <c r="K1294" s="270"/>
      <c r="L1294" s="286"/>
      <c r="M1294" s="133" t="s">
        <v>247</v>
      </c>
      <c r="N1294" s="114">
        <v>2017</v>
      </c>
      <c r="O1294" s="114">
        <v>2017</v>
      </c>
      <c r="P1294" s="113">
        <v>0.75</v>
      </c>
      <c r="Q1294" s="117" t="s">
        <v>245</v>
      </c>
      <c r="R1294" s="96"/>
      <c r="S1294" s="97"/>
      <c r="T1294" s="103"/>
      <c r="U1294" s="136" t="e">
        <f ca="1">_xlfn._xlws.FILTER(_xlfn._xlws.FILTER(Table15[],(Table15[System-Owned Portion]&amp;Table15[Was Material Ever Previously Lead?]&amp;Table15[Customer-Owned Portion])=(D1294&amp;E1294&amp;M1294)),{0,0,0,1})</f>
        <v>#NAME?</v>
      </c>
    </row>
    <row r="1295" spans="1:21" ht="30" x14ac:dyDescent="0.25">
      <c r="A1295" s="102" t="s">
        <v>2783</v>
      </c>
      <c r="B1295" s="96" t="s">
        <v>2784</v>
      </c>
      <c r="C1295" s="96" t="s">
        <v>2574</v>
      </c>
      <c r="D1295" s="104" t="s">
        <v>247</v>
      </c>
      <c r="E1295" s="117" t="s">
        <v>81</v>
      </c>
      <c r="F1295" s="96" t="s">
        <v>81</v>
      </c>
      <c r="G1295" s="114">
        <v>2004</v>
      </c>
      <c r="H1295" s="113">
        <v>1</v>
      </c>
      <c r="I1295" s="117" t="s">
        <v>245</v>
      </c>
      <c r="J1295" s="262"/>
      <c r="K1295" s="270"/>
      <c r="L1295" s="286"/>
      <c r="M1295" s="133" t="s">
        <v>247</v>
      </c>
      <c r="N1295" s="114">
        <v>2009</v>
      </c>
      <c r="O1295" s="114">
        <v>2009</v>
      </c>
      <c r="P1295" s="113">
        <v>0.75</v>
      </c>
      <c r="Q1295" s="117" t="s">
        <v>245</v>
      </c>
      <c r="R1295" s="96"/>
      <c r="S1295" s="97"/>
      <c r="T1295" s="103"/>
      <c r="U1295" s="136" t="e">
        <f ca="1">_xlfn._xlws.FILTER(_xlfn._xlws.FILTER(Table15[],(Table15[System-Owned Portion]&amp;Table15[Was Material Ever Previously Lead?]&amp;Table15[Customer-Owned Portion])=(D1295&amp;E1295&amp;M1295)),{0,0,0,1})</f>
        <v>#NAME?</v>
      </c>
    </row>
    <row r="1296" spans="1:21" ht="30" x14ac:dyDescent="0.25">
      <c r="A1296" s="102" t="s">
        <v>2785</v>
      </c>
      <c r="B1296" s="96" t="s">
        <v>2786</v>
      </c>
      <c r="C1296" s="96" t="s">
        <v>2574</v>
      </c>
      <c r="D1296" s="104" t="s">
        <v>247</v>
      </c>
      <c r="E1296" s="117" t="s">
        <v>81</v>
      </c>
      <c r="F1296" s="96" t="s">
        <v>81</v>
      </c>
      <c r="G1296" s="114">
        <v>2004</v>
      </c>
      <c r="H1296" s="113">
        <v>1</v>
      </c>
      <c r="I1296" s="117" t="s">
        <v>245</v>
      </c>
      <c r="J1296" s="262"/>
      <c r="K1296" s="270"/>
      <c r="L1296" s="286"/>
      <c r="M1296" s="133" t="s">
        <v>247</v>
      </c>
      <c r="N1296" s="114">
        <v>2007</v>
      </c>
      <c r="O1296" s="114">
        <v>2007</v>
      </c>
      <c r="P1296" s="113">
        <v>0.75</v>
      </c>
      <c r="Q1296" s="117" t="s">
        <v>245</v>
      </c>
      <c r="R1296" s="96"/>
      <c r="S1296" s="97"/>
      <c r="T1296" s="103"/>
      <c r="U1296" s="136" t="e">
        <f ca="1">_xlfn._xlws.FILTER(_xlfn._xlws.FILTER(Table15[],(Table15[System-Owned Portion]&amp;Table15[Was Material Ever Previously Lead?]&amp;Table15[Customer-Owned Portion])=(D1296&amp;E1296&amp;M1296)),{0,0,0,1})</f>
        <v>#NAME?</v>
      </c>
    </row>
    <row r="1297" spans="1:21" ht="30" x14ac:dyDescent="0.25">
      <c r="A1297" s="102" t="s">
        <v>2787</v>
      </c>
      <c r="B1297" s="96" t="s">
        <v>2788</v>
      </c>
      <c r="C1297" s="96" t="s">
        <v>2574</v>
      </c>
      <c r="D1297" s="104" t="s">
        <v>247</v>
      </c>
      <c r="E1297" s="117" t="s">
        <v>81</v>
      </c>
      <c r="F1297" s="96" t="s">
        <v>81</v>
      </c>
      <c r="G1297" s="114">
        <v>2004</v>
      </c>
      <c r="H1297" s="113">
        <v>1</v>
      </c>
      <c r="I1297" s="117" t="s">
        <v>245</v>
      </c>
      <c r="J1297" s="262"/>
      <c r="K1297" s="270"/>
      <c r="L1297" s="286"/>
      <c r="M1297" s="133" t="s">
        <v>247</v>
      </c>
      <c r="N1297" s="114">
        <v>2009</v>
      </c>
      <c r="O1297" s="114">
        <v>2009</v>
      </c>
      <c r="P1297" s="113">
        <v>0.75</v>
      </c>
      <c r="Q1297" s="117" t="s">
        <v>245</v>
      </c>
      <c r="R1297" s="96"/>
      <c r="S1297" s="97"/>
      <c r="T1297" s="103"/>
      <c r="U1297" s="136" t="e">
        <f ca="1">_xlfn._xlws.FILTER(_xlfn._xlws.FILTER(Table15[],(Table15[System-Owned Portion]&amp;Table15[Was Material Ever Previously Lead?]&amp;Table15[Customer-Owned Portion])=(D1297&amp;E1297&amp;M1297)),{0,0,0,1})</f>
        <v>#NAME?</v>
      </c>
    </row>
    <row r="1298" spans="1:21" ht="30" x14ac:dyDescent="0.25">
      <c r="A1298" s="102" t="s">
        <v>2789</v>
      </c>
      <c r="B1298" s="96" t="s">
        <v>2790</v>
      </c>
      <c r="C1298" s="96" t="s">
        <v>2574</v>
      </c>
      <c r="D1298" s="104" t="s">
        <v>247</v>
      </c>
      <c r="E1298" s="117" t="s">
        <v>81</v>
      </c>
      <c r="F1298" s="96" t="s">
        <v>81</v>
      </c>
      <c r="G1298" s="114">
        <v>2004</v>
      </c>
      <c r="H1298" s="113">
        <v>1</v>
      </c>
      <c r="I1298" s="117" t="s">
        <v>245</v>
      </c>
      <c r="J1298" s="262"/>
      <c r="K1298" s="270"/>
      <c r="L1298" s="286"/>
      <c r="M1298" s="133" t="s">
        <v>247</v>
      </c>
      <c r="N1298" s="114">
        <v>2009</v>
      </c>
      <c r="O1298" s="114">
        <v>2009</v>
      </c>
      <c r="P1298" s="113">
        <v>0.75</v>
      </c>
      <c r="Q1298" s="117" t="s">
        <v>245</v>
      </c>
      <c r="R1298" s="96"/>
      <c r="S1298" s="97"/>
      <c r="T1298" s="103"/>
      <c r="U1298" s="136" t="e">
        <f ca="1">_xlfn._xlws.FILTER(_xlfn._xlws.FILTER(Table15[],(Table15[System-Owned Portion]&amp;Table15[Was Material Ever Previously Lead?]&amp;Table15[Customer-Owned Portion])=(D1298&amp;E1298&amp;M1298)),{0,0,0,1})</f>
        <v>#NAME?</v>
      </c>
    </row>
    <row r="1299" spans="1:21" ht="30" x14ac:dyDescent="0.25">
      <c r="A1299" s="102" t="s">
        <v>2791</v>
      </c>
      <c r="B1299" s="96" t="s">
        <v>2792</v>
      </c>
      <c r="C1299" s="96" t="s">
        <v>2574</v>
      </c>
      <c r="D1299" s="104" t="s">
        <v>247</v>
      </c>
      <c r="E1299" s="117" t="s">
        <v>81</v>
      </c>
      <c r="F1299" s="96" t="s">
        <v>81</v>
      </c>
      <c r="G1299" s="114">
        <v>2004</v>
      </c>
      <c r="H1299" s="113">
        <v>1</v>
      </c>
      <c r="I1299" s="117" t="s">
        <v>245</v>
      </c>
      <c r="J1299" s="262"/>
      <c r="K1299" s="270"/>
      <c r="L1299" s="286"/>
      <c r="M1299" s="133" t="s">
        <v>247</v>
      </c>
      <c r="N1299" s="114">
        <v>2011</v>
      </c>
      <c r="O1299" s="114">
        <v>2011</v>
      </c>
      <c r="P1299" s="113">
        <v>0.75</v>
      </c>
      <c r="Q1299" s="117" t="s">
        <v>245</v>
      </c>
      <c r="R1299" s="96"/>
      <c r="S1299" s="97"/>
      <c r="T1299" s="103"/>
      <c r="U1299" s="136" t="e">
        <f ca="1">_xlfn._xlws.FILTER(_xlfn._xlws.FILTER(Table15[],(Table15[System-Owned Portion]&amp;Table15[Was Material Ever Previously Lead?]&amp;Table15[Customer-Owned Portion])=(D1299&amp;E1299&amp;M1299)),{0,0,0,1})</f>
        <v>#NAME?</v>
      </c>
    </row>
    <row r="1300" spans="1:21" ht="30" x14ac:dyDescent="0.25">
      <c r="A1300" s="102" t="s">
        <v>2793</v>
      </c>
      <c r="B1300" s="96" t="s">
        <v>2794</v>
      </c>
      <c r="C1300" s="96" t="s">
        <v>2574</v>
      </c>
      <c r="D1300" s="104" t="s">
        <v>247</v>
      </c>
      <c r="E1300" s="117" t="s">
        <v>81</v>
      </c>
      <c r="F1300" s="96" t="s">
        <v>81</v>
      </c>
      <c r="G1300" s="114">
        <v>2004</v>
      </c>
      <c r="H1300" s="113">
        <v>1</v>
      </c>
      <c r="I1300" s="117" t="s">
        <v>245</v>
      </c>
      <c r="J1300" s="262"/>
      <c r="K1300" s="270"/>
      <c r="L1300" s="286"/>
      <c r="M1300" s="133" t="s">
        <v>247</v>
      </c>
      <c r="N1300" s="114">
        <v>2011</v>
      </c>
      <c r="O1300" s="114">
        <v>2011</v>
      </c>
      <c r="P1300" s="113">
        <v>0.75</v>
      </c>
      <c r="Q1300" s="117" t="s">
        <v>245</v>
      </c>
      <c r="R1300" s="96"/>
      <c r="S1300" s="97"/>
      <c r="T1300" s="103"/>
      <c r="U1300" s="136" t="e">
        <f ca="1">_xlfn._xlws.FILTER(_xlfn._xlws.FILTER(Table15[],(Table15[System-Owned Portion]&amp;Table15[Was Material Ever Previously Lead?]&amp;Table15[Customer-Owned Portion])=(D1300&amp;E1300&amp;M1300)),{0,0,0,1})</f>
        <v>#NAME?</v>
      </c>
    </row>
    <row r="1301" spans="1:21" ht="30" x14ac:dyDescent="0.25">
      <c r="A1301" s="102" t="s">
        <v>2795</v>
      </c>
      <c r="B1301" s="96" t="s">
        <v>2796</v>
      </c>
      <c r="C1301" s="96" t="s">
        <v>2574</v>
      </c>
      <c r="D1301" s="104" t="s">
        <v>247</v>
      </c>
      <c r="E1301" s="117" t="s">
        <v>81</v>
      </c>
      <c r="F1301" s="96" t="s">
        <v>81</v>
      </c>
      <c r="G1301" s="114">
        <v>2004</v>
      </c>
      <c r="H1301" s="113">
        <v>1</v>
      </c>
      <c r="I1301" s="117" t="s">
        <v>245</v>
      </c>
      <c r="J1301" s="262"/>
      <c r="K1301" s="270"/>
      <c r="L1301" s="286"/>
      <c r="M1301" s="133" t="s">
        <v>247</v>
      </c>
      <c r="N1301" s="114">
        <v>2012</v>
      </c>
      <c r="O1301" s="114">
        <v>2012</v>
      </c>
      <c r="P1301" s="113">
        <v>0.75</v>
      </c>
      <c r="Q1301" s="117" t="s">
        <v>245</v>
      </c>
      <c r="R1301" s="96"/>
      <c r="S1301" s="97"/>
      <c r="T1301" s="103"/>
      <c r="U1301" s="136" t="e">
        <f ca="1">_xlfn._xlws.FILTER(_xlfn._xlws.FILTER(Table15[],(Table15[System-Owned Portion]&amp;Table15[Was Material Ever Previously Lead?]&amp;Table15[Customer-Owned Portion])=(D1301&amp;E1301&amp;M1301)),{0,0,0,1})</f>
        <v>#NAME?</v>
      </c>
    </row>
    <row r="1302" spans="1:21" ht="30" x14ac:dyDescent="0.25">
      <c r="A1302" s="102" t="s">
        <v>2797</v>
      </c>
      <c r="B1302" s="96" t="s">
        <v>2798</v>
      </c>
      <c r="C1302" s="96" t="s">
        <v>2574</v>
      </c>
      <c r="D1302" s="104" t="s">
        <v>247</v>
      </c>
      <c r="E1302" s="117" t="s">
        <v>81</v>
      </c>
      <c r="F1302" s="96" t="s">
        <v>81</v>
      </c>
      <c r="G1302" s="114">
        <v>2004</v>
      </c>
      <c r="H1302" s="113">
        <v>1</v>
      </c>
      <c r="I1302" s="117" t="s">
        <v>245</v>
      </c>
      <c r="J1302" s="262"/>
      <c r="K1302" s="270"/>
      <c r="L1302" s="286"/>
      <c r="M1302" s="133" t="s">
        <v>247</v>
      </c>
      <c r="N1302" s="114">
        <v>2012</v>
      </c>
      <c r="O1302" s="114">
        <v>2012</v>
      </c>
      <c r="P1302" s="113">
        <v>0.75</v>
      </c>
      <c r="Q1302" s="117" t="s">
        <v>245</v>
      </c>
      <c r="R1302" s="96"/>
      <c r="S1302" s="97"/>
      <c r="T1302" s="103"/>
      <c r="U1302" s="136" t="e">
        <f ca="1">_xlfn._xlws.FILTER(_xlfn._xlws.FILTER(Table15[],(Table15[System-Owned Portion]&amp;Table15[Was Material Ever Previously Lead?]&amp;Table15[Customer-Owned Portion])=(D1302&amp;E1302&amp;M1302)),{0,0,0,1})</f>
        <v>#NAME?</v>
      </c>
    </row>
    <row r="1303" spans="1:21" ht="30" x14ac:dyDescent="0.25">
      <c r="A1303" s="102" t="s">
        <v>2799</v>
      </c>
      <c r="B1303" s="96" t="s">
        <v>2800</v>
      </c>
      <c r="C1303" s="96" t="s">
        <v>2574</v>
      </c>
      <c r="D1303" s="104" t="s">
        <v>247</v>
      </c>
      <c r="E1303" s="117" t="s">
        <v>81</v>
      </c>
      <c r="F1303" s="96" t="s">
        <v>81</v>
      </c>
      <c r="G1303" s="114">
        <v>2004</v>
      </c>
      <c r="H1303" s="113">
        <v>1</v>
      </c>
      <c r="I1303" s="117" t="s">
        <v>245</v>
      </c>
      <c r="J1303" s="262"/>
      <c r="K1303" s="270"/>
      <c r="L1303" s="286"/>
      <c r="M1303" s="133" t="s">
        <v>247</v>
      </c>
      <c r="N1303" s="114">
        <v>2007</v>
      </c>
      <c r="O1303" s="114">
        <v>2007</v>
      </c>
      <c r="P1303" s="113">
        <v>0.75</v>
      </c>
      <c r="Q1303" s="117" t="s">
        <v>245</v>
      </c>
      <c r="R1303" s="96"/>
      <c r="S1303" s="97"/>
      <c r="T1303" s="103"/>
      <c r="U1303" s="136" t="e">
        <f ca="1">_xlfn._xlws.FILTER(_xlfn._xlws.FILTER(Table15[],(Table15[System-Owned Portion]&amp;Table15[Was Material Ever Previously Lead?]&amp;Table15[Customer-Owned Portion])=(D1303&amp;E1303&amp;M1303)),{0,0,0,1})</f>
        <v>#NAME?</v>
      </c>
    </row>
    <row r="1304" spans="1:21" ht="30" x14ac:dyDescent="0.25">
      <c r="A1304" s="102" t="s">
        <v>2801</v>
      </c>
      <c r="B1304" s="96" t="s">
        <v>2802</v>
      </c>
      <c r="C1304" s="96" t="s">
        <v>2574</v>
      </c>
      <c r="D1304" s="104" t="s">
        <v>247</v>
      </c>
      <c r="E1304" s="117" t="s">
        <v>81</v>
      </c>
      <c r="F1304" s="96" t="s">
        <v>81</v>
      </c>
      <c r="G1304" s="114">
        <v>2004</v>
      </c>
      <c r="H1304" s="113">
        <v>1</v>
      </c>
      <c r="I1304" s="117" t="s">
        <v>245</v>
      </c>
      <c r="J1304" s="262"/>
      <c r="K1304" s="270"/>
      <c r="L1304" s="286"/>
      <c r="M1304" s="133" t="s">
        <v>247</v>
      </c>
      <c r="N1304" s="114">
        <v>2007</v>
      </c>
      <c r="O1304" s="114">
        <v>2007</v>
      </c>
      <c r="P1304" s="113">
        <v>0.75</v>
      </c>
      <c r="Q1304" s="117" t="s">
        <v>245</v>
      </c>
      <c r="R1304" s="96"/>
      <c r="S1304" s="97"/>
      <c r="T1304" s="103"/>
      <c r="U1304" s="136" t="e">
        <f ca="1">_xlfn._xlws.FILTER(_xlfn._xlws.FILTER(Table15[],(Table15[System-Owned Portion]&amp;Table15[Was Material Ever Previously Lead?]&amp;Table15[Customer-Owned Portion])=(D1304&amp;E1304&amp;M1304)),{0,0,0,1})</f>
        <v>#NAME?</v>
      </c>
    </row>
    <row r="1305" spans="1:21" ht="30" x14ac:dyDescent="0.25">
      <c r="A1305" s="102" t="s">
        <v>2803</v>
      </c>
      <c r="B1305" s="96" t="s">
        <v>2804</v>
      </c>
      <c r="C1305" s="96" t="s">
        <v>2574</v>
      </c>
      <c r="D1305" s="104" t="s">
        <v>247</v>
      </c>
      <c r="E1305" s="117" t="s">
        <v>81</v>
      </c>
      <c r="F1305" s="96" t="s">
        <v>81</v>
      </c>
      <c r="G1305" s="114">
        <v>2004</v>
      </c>
      <c r="H1305" s="113">
        <v>1</v>
      </c>
      <c r="I1305" s="117" t="s">
        <v>245</v>
      </c>
      <c r="J1305" s="262"/>
      <c r="K1305" s="270"/>
      <c r="L1305" s="286"/>
      <c r="M1305" s="133" t="s">
        <v>247</v>
      </c>
      <c r="N1305" s="114">
        <v>2007</v>
      </c>
      <c r="O1305" s="114">
        <v>2007</v>
      </c>
      <c r="P1305" s="113">
        <v>0.75</v>
      </c>
      <c r="Q1305" s="117" t="s">
        <v>245</v>
      </c>
      <c r="R1305" s="96"/>
      <c r="S1305" s="97"/>
      <c r="T1305" s="103"/>
      <c r="U1305" s="136" t="e">
        <f ca="1">_xlfn._xlws.FILTER(_xlfn._xlws.FILTER(Table15[],(Table15[System-Owned Portion]&amp;Table15[Was Material Ever Previously Lead?]&amp;Table15[Customer-Owned Portion])=(D1305&amp;E1305&amp;M1305)),{0,0,0,1})</f>
        <v>#NAME?</v>
      </c>
    </row>
    <row r="1306" spans="1:21" ht="30" x14ac:dyDescent="0.25">
      <c r="A1306" s="102" t="s">
        <v>2805</v>
      </c>
      <c r="B1306" s="96" t="s">
        <v>2806</v>
      </c>
      <c r="C1306" s="96" t="s">
        <v>2574</v>
      </c>
      <c r="D1306" s="104" t="s">
        <v>247</v>
      </c>
      <c r="E1306" s="117" t="s">
        <v>81</v>
      </c>
      <c r="F1306" s="96" t="s">
        <v>81</v>
      </c>
      <c r="G1306" s="114">
        <v>2004</v>
      </c>
      <c r="H1306" s="113">
        <v>1</v>
      </c>
      <c r="I1306" s="117" t="s">
        <v>245</v>
      </c>
      <c r="J1306" s="262"/>
      <c r="K1306" s="270"/>
      <c r="L1306" s="286"/>
      <c r="M1306" s="133" t="s">
        <v>247</v>
      </c>
      <c r="N1306" s="114">
        <v>2007</v>
      </c>
      <c r="O1306" s="114">
        <v>2007</v>
      </c>
      <c r="P1306" s="113">
        <v>0.75</v>
      </c>
      <c r="Q1306" s="117" t="s">
        <v>245</v>
      </c>
      <c r="R1306" s="96"/>
      <c r="S1306" s="97"/>
      <c r="T1306" s="103"/>
      <c r="U1306" s="136" t="e">
        <f ca="1">_xlfn._xlws.FILTER(_xlfn._xlws.FILTER(Table15[],(Table15[System-Owned Portion]&amp;Table15[Was Material Ever Previously Lead?]&amp;Table15[Customer-Owned Portion])=(D1306&amp;E1306&amp;M1306)),{0,0,0,1})</f>
        <v>#NAME?</v>
      </c>
    </row>
    <row r="1307" spans="1:21" ht="30" x14ac:dyDescent="0.25">
      <c r="A1307" s="102" t="s">
        <v>2807</v>
      </c>
      <c r="B1307" s="96" t="s">
        <v>2808</v>
      </c>
      <c r="C1307" s="96" t="s">
        <v>2574</v>
      </c>
      <c r="D1307" s="104" t="s">
        <v>247</v>
      </c>
      <c r="E1307" s="117" t="s">
        <v>81</v>
      </c>
      <c r="F1307" s="96" t="s">
        <v>81</v>
      </c>
      <c r="G1307" s="114">
        <v>2004</v>
      </c>
      <c r="H1307" s="113">
        <v>1</v>
      </c>
      <c r="I1307" s="117" t="s">
        <v>245</v>
      </c>
      <c r="J1307" s="262"/>
      <c r="K1307" s="270"/>
      <c r="L1307" s="286"/>
      <c r="M1307" s="133" t="s">
        <v>247</v>
      </c>
      <c r="N1307" s="114">
        <v>2011</v>
      </c>
      <c r="O1307" s="114">
        <v>2011</v>
      </c>
      <c r="P1307" s="113">
        <v>0.75</v>
      </c>
      <c r="Q1307" s="117" t="s">
        <v>245</v>
      </c>
      <c r="R1307" s="96"/>
      <c r="S1307" s="97"/>
      <c r="T1307" s="103"/>
      <c r="U1307" s="136" t="e">
        <f ca="1">_xlfn._xlws.FILTER(_xlfn._xlws.FILTER(Table15[],(Table15[System-Owned Portion]&amp;Table15[Was Material Ever Previously Lead?]&amp;Table15[Customer-Owned Portion])=(D1307&amp;E1307&amp;M1307)),{0,0,0,1})</f>
        <v>#NAME?</v>
      </c>
    </row>
    <row r="1308" spans="1:21" ht="30" x14ac:dyDescent="0.25">
      <c r="A1308" s="102" t="s">
        <v>2809</v>
      </c>
      <c r="B1308" s="96" t="s">
        <v>2810</v>
      </c>
      <c r="C1308" s="96" t="s">
        <v>2574</v>
      </c>
      <c r="D1308" s="104" t="s">
        <v>247</v>
      </c>
      <c r="E1308" s="117" t="s">
        <v>81</v>
      </c>
      <c r="F1308" s="96" t="s">
        <v>81</v>
      </c>
      <c r="G1308" s="114">
        <v>2004</v>
      </c>
      <c r="H1308" s="113">
        <v>1</v>
      </c>
      <c r="I1308" s="117" t="s">
        <v>245</v>
      </c>
      <c r="J1308" s="262"/>
      <c r="K1308" s="270"/>
      <c r="L1308" s="286"/>
      <c r="M1308" s="133" t="s">
        <v>247</v>
      </c>
      <c r="N1308" s="114">
        <v>2011</v>
      </c>
      <c r="O1308" s="114">
        <v>2011</v>
      </c>
      <c r="P1308" s="113">
        <v>0.75</v>
      </c>
      <c r="Q1308" s="117" t="s">
        <v>245</v>
      </c>
      <c r="R1308" s="96"/>
      <c r="S1308" s="97"/>
      <c r="T1308" s="103"/>
      <c r="U1308" s="136" t="e">
        <f ca="1">_xlfn._xlws.FILTER(_xlfn._xlws.FILTER(Table15[],(Table15[System-Owned Portion]&amp;Table15[Was Material Ever Previously Lead?]&amp;Table15[Customer-Owned Portion])=(D1308&amp;E1308&amp;M1308)),{0,0,0,1})</f>
        <v>#NAME?</v>
      </c>
    </row>
    <row r="1309" spans="1:21" ht="30" x14ac:dyDescent="0.25">
      <c r="A1309" s="102" t="s">
        <v>2811</v>
      </c>
      <c r="B1309" s="96" t="s">
        <v>2812</v>
      </c>
      <c r="C1309" s="96" t="s">
        <v>2574</v>
      </c>
      <c r="D1309" s="104" t="s">
        <v>247</v>
      </c>
      <c r="E1309" s="117" t="s">
        <v>81</v>
      </c>
      <c r="F1309" s="96" t="s">
        <v>81</v>
      </c>
      <c r="G1309" s="114">
        <v>2004</v>
      </c>
      <c r="H1309" s="113">
        <v>1</v>
      </c>
      <c r="I1309" s="117" t="s">
        <v>245</v>
      </c>
      <c r="J1309" s="262"/>
      <c r="K1309" s="270"/>
      <c r="L1309" s="286"/>
      <c r="M1309" s="133" t="s">
        <v>247</v>
      </c>
      <c r="N1309" s="114">
        <v>2014</v>
      </c>
      <c r="O1309" s="114">
        <v>2014</v>
      </c>
      <c r="P1309" s="113">
        <v>0.75</v>
      </c>
      <c r="Q1309" s="117" t="s">
        <v>245</v>
      </c>
      <c r="R1309" s="96"/>
      <c r="S1309" s="97"/>
      <c r="T1309" s="103"/>
      <c r="U1309" s="136" t="e">
        <f ca="1">_xlfn._xlws.FILTER(_xlfn._xlws.FILTER(Table15[],(Table15[System-Owned Portion]&amp;Table15[Was Material Ever Previously Lead?]&amp;Table15[Customer-Owned Portion])=(D1309&amp;E1309&amp;M1309)),{0,0,0,1})</f>
        <v>#NAME?</v>
      </c>
    </row>
    <row r="1310" spans="1:21" ht="30" x14ac:dyDescent="0.25">
      <c r="A1310" s="102" t="s">
        <v>2813</v>
      </c>
      <c r="B1310" s="96" t="s">
        <v>2814</v>
      </c>
      <c r="C1310" s="96" t="s">
        <v>2574</v>
      </c>
      <c r="D1310" s="104" t="s">
        <v>247</v>
      </c>
      <c r="E1310" s="117" t="s">
        <v>81</v>
      </c>
      <c r="F1310" s="96" t="s">
        <v>81</v>
      </c>
      <c r="G1310" s="114">
        <v>2004</v>
      </c>
      <c r="H1310" s="113">
        <v>1</v>
      </c>
      <c r="I1310" s="117" t="s">
        <v>245</v>
      </c>
      <c r="J1310" s="262"/>
      <c r="K1310" s="270"/>
      <c r="L1310" s="286"/>
      <c r="M1310" s="133" t="s">
        <v>247</v>
      </c>
      <c r="N1310" s="114">
        <v>2007</v>
      </c>
      <c r="O1310" s="114">
        <v>2007</v>
      </c>
      <c r="P1310" s="113">
        <v>0.75</v>
      </c>
      <c r="Q1310" s="117" t="s">
        <v>245</v>
      </c>
      <c r="R1310" s="96"/>
      <c r="S1310" s="97"/>
      <c r="T1310" s="103"/>
      <c r="U1310" s="136" t="e">
        <f ca="1">_xlfn._xlws.FILTER(_xlfn._xlws.FILTER(Table15[],(Table15[System-Owned Portion]&amp;Table15[Was Material Ever Previously Lead?]&amp;Table15[Customer-Owned Portion])=(D1310&amp;E1310&amp;M1310)),{0,0,0,1})</f>
        <v>#NAME?</v>
      </c>
    </row>
    <row r="1311" spans="1:21" ht="30" x14ac:dyDescent="0.25">
      <c r="A1311" s="102" t="s">
        <v>2815</v>
      </c>
      <c r="B1311" s="96" t="s">
        <v>2816</v>
      </c>
      <c r="C1311" s="96" t="s">
        <v>2574</v>
      </c>
      <c r="D1311" s="104" t="s">
        <v>247</v>
      </c>
      <c r="E1311" s="117" t="s">
        <v>81</v>
      </c>
      <c r="F1311" s="96" t="s">
        <v>81</v>
      </c>
      <c r="G1311" s="114">
        <v>2004</v>
      </c>
      <c r="H1311" s="113">
        <v>1</v>
      </c>
      <c r="I1311" s="117" t="s">
        <v>245</v>
      </c>
      <c r="J1311" s="262"/>
      <c r="K1311" s="270"/>
      <c r="L1311" s="286"/>
      <c r="M1311" s="133" t="s">
        <v>247</v>
      </c>
      <c r="N1311" s="114">
        <v>2017</v>
      </c>
      <c r="O1311" s="114">
        <v>2017</v>
      </c>
      <c r="P1311" s="113">
        <v>0.75</v>
      </c>
      <c r="Q1311" s="117" t="s">
        <v>245</v>
      </c>
      <c r="R1311" s="96"/>
      <c r="S1311" s="97"/>
      <c r="T1311" s="103"/>
      <c r="U1311" s="136" t="e">
        <f ca="1">_xlfn._xlws.FILTER(_xlfn._xlws.FILTER(Table15[],(Table15[System-Owned Portion]&amp;Table15[Was Material Ever Previously Lead?]&amp;Table15[Customer-Owned Portion])=(D1311&amp;E1311&amp;M1311)),{0,0,0,1})</f>
        <v>#NAME?</v>
      </c>
    </row>
    <row r="1312" spans="1:21" ht="30" x14ac:dyDescent="0.25">
      <c r="A1312" s="102" t="s">
        <v>2817</v>
      </c>
      <c r="B1312" s="96" t="s">
        <v>2818</v>
      </c>
      <c r="C1312" s="96" t="s">
        <v>2574</v>
      </c>
      <c r="D1312" s="104" t="s">
        <v>247</v>
      </c>
      <c r="E1312" s="117" t="s">
        <v>81</v>
      </c>
      <c r="F1312" s="96" t="s">
        <v>81</v>
      </c>
      <c r="G1312" s="114">
        <v>2004</v>
      </c>
      <c r="H1312" s="113">
        <v>1</v>
      </c>
      <c r="I1312" s="117" t="s">
        <v>245</v>
      </c>
      <c r="J1312" s="262"/>
      <c r="K1312" s="270"/>
      <c r="L1312" s="286"/>
      <c r="M1312" s="133" t="s">
        <v>247</v>
      </c>
      <c r="N1312" s="114">
        <v>2007</v>
      </c>
      <c r="O1312" s="114">
        <v>2007</v>
      </c>
      <c r="P1312" s="113">
        <v>0.75</v>
      </c>
      <c r="Q1312" s="117" t="s">
        <v>245</v>
      </c>
      <c r="R1312" s="96"/>
      <c r="S1312" s="97"/>
      <c r="T1312" s="103"/>
      <c r="U1312" s="136" t="e">
        <f ca="1">_xlfn._xlws.FILTER(_xlfn._xlws.FILTER(Table15[],(Table15[System-Owned Portion]&amp;Table15[Was Material Ever Previously Lead?]&amp;Table15[Customer-Owned Portion])=(D1312&amp;E1312&amp;M1312)),{0,0,0,1})</f>
        <v>#NAME?</v>
      </c>
    </row>
    <row r="1313" spans="1:21" ht="30" x14ac:dyDescent="0.25">
      <c r="A1313" s="102" t="s">
        <v>2819</v>
      </c>
      <c r="B1313" s="96" t="s">
        <v>2820</v>
      </c>
      <c r="C1313" s="96" t="s">
        <v>2574</v>
      </c>
      <c r="D1313" s="104" t="s">
        <v>247</v>
      </c>
      <c r="E1313" s="117" t="s">
        <v>81</v>
      </c>
      <c r="F1313" s="96" t="s">
        <v>81</v>
      </c>
      <c r="G1313" s="114">
        <v>2004</v>
      </c>
      <c r="H1313" s="113">
        <v>1</v>
      </c>
      <c r="I1313" s="117" t="s">
        <v>245</v>
      </c>
      <c r="J1313" s="262"/>
      <c r="K1313" s="270"/>
      <c r="L1313" s="286"/>
      <c r="M1313" s="133" t="s">
        <v>247</v>
      </c>
      <c r="N1313" s="114">
        <v>2007</v>
      </c>
      <c r="O1313" s="114">
        <v>2007</v>
      </c>
      <c r="P1313" s="113">
        <v>0.75</v>
      </c>
      <c r="Q1313" s="117" t="s">
        <v>245</v>
      </c>
      <c r="R1313" s="96"/>
      <c r="S1313" s="97"/>
      <c r="T1313" s="103"/>
      <c r="U1313" s="136" t="e">
        <f ca="1">_xlfn._xlws.FILTER(_xlfn._xlws.FILTER(Table15[],(Table15[System-Owned Portion]&amp;Table15[Was Material Ever Previously Lead?]&amp;Table15[Customer-Owned Portion])=(D1313&amp;E1313&amp;M1313)),{0,0,0,1})</f>
        <v>#NAME?</v>
      </c>
    </row>
    <row r="1314" spans="1:21" ht="30" x14ac:dyDescent="0.25">
      <c r="A1314" s="102" t="s">
        <v>2821</v>
      </c>
      <c r="B1314" s="96" t="s">
        <v>2822</v>
      </c>
      <c r="C1314" s="96" t="s">
        <v>2574</v>
      </c>
      <c r="D1314" s="104" t="s">
        <v>247</v>
      </c>
      <c r="E1314" s="117" t="s">
        <v>81</v>
      </c>
      <c r="F1314" s="96" t="s">
        <v>81</v>
      </c>
      <c r="G1314" s="114">
        <v>2004</v>
      </c>
      <c r="H1314" s="113">
        <v>0.75</v>
      </c>
      <c r="I1314" s="117" t="s">
        <v>245</v>
      </c>
      <c r="J1314" s="262"/>
      <c r="K1314" s="270"/>
      <c r="L1314" s="286"/>
      <c r="M1314" s="133" t="s">
        <v>247</v>
      </c>
      <c r="N1314" s="114">
        <v>2006</v>
      </c>
      <c r="O1314" s="114">
        <v>2006</v>
      </c>
      <c r="P1314" s="113">
        <v>0.75</v>
      </c>
      <c r="Q1314" s="117" t="s">
        <v>245</v>
      </c>
      <c r="R1314" s="96"/>
      <c r="S1314" s="97"/>
      <c r="T1314" s="103"/>
      <c r="U1314" s="136" t="e">
        <f ca="1">_xlfn._xlws.FILTER(_xlfn._xlws.FILTER(Table15[],(Table15[System-Owned Portion]&amp;Table15[Was Material Ever Previously Lead?]&amp;Table15[Customer-Owned Portion])=(D1314&amp;E1314&amp;M1314)),{0,0,0,1})</f>
        <v>#NAME?</v>
      </c>
    </row>
    <row r="1315" spans="1:21" ht="30" x14ac:dyDescent="0.25">
      <c r="A1315" s="102" t="s">
        <v>2823</v>
      </c>
      <c r="B1315" s="262" t="s">
        <v>4689</v>
      </c>
      <c r="C1315" s="96" t="s">
        <v>2574</v>
      </c>
      <c r="D1315" s="104"/>
      <c r="E1315" s="117"/>
      <c r="F1315" s="96"/>
      <c r="G1315" s="114"/>
      <c r="H1315" s="113"/>
      <c r="I1315" s="117"/>
      <c r="J1315" s="262"/>
      <c r="K1315" s="270"/>
      <c r="L1315" s="286" t="s">
        <v>4899</v>
      </c>
      <c r="M1315" s="133"/>
      <c r="N1315" s="114"/>
      <c r="O1315" s="114"/>
      <c r="P1315" s="113"/>
      <c r="Q1315" s="117"/>
      <c r="R1315" s="96"/>
      <c r="S1315" s="97"/>
      <c r="T1315" s="103" t="s">
        <v>4899</v>
      </c>
      <c r="U1315" s="136" t="e">
        <f ca="1">_xlfn._xlws.FILTER(_xlfn._xlws.FILTER(Table15[],(Table15[System-Owned Portion]&amp;Table15[Was Material Ever Previously Lead?]&amp;Table15[Customer-Owned Portion])=(D1315&amp;E1315&amp;M1315)),{0,0,0,1})</f>
        <v>#NAME?</v>
      </c>
    </row>
    <row r="1316" spans="1:21" ht="30" x14ac:dyDescent="0.25">
      <c r="A1316" s="102" t="s">
        <v>2824</v>
      </c>
      <c r="B1316" s="96" t="s">
        <v>2825</v>
      </c>
      <c r="C1316" s="96" t="s">
        <v>4690</v>
      </c>
      <c r="D1316" s="104" t="s">
        <v>247</v>
      </c>
      <c r="E1316" s="117" t="s">
        <v>81</v>
      </c>
      <c r="F1316" s="96" t="s">
        <v>81</v>
      </c>
      <c r="G1316" s="114">
        <v>2022</v>
      </c>
      <c r="H1316" s="113">
        <v>3</v>
      </c>
      <c r="I1316" s="117" t="s">
        <v>245</v>
      </c>
      <c r="J1316" s="262"/>
      <c r="K1316" s="270"/>
      <c r="L1316" s="286" t="s">
        <v>4692</v>
      </c>
      <c r="M1316" s="133" t="s">
        <v>247</v>
      </c>
      <c r="N1316" s="114">
        <v>2025</v>
      </c>
      <c r="O1316" s="114">
        <v>2025</v>
      </c>
      <c r="P1316" s="113">
        <v>3</v>
      </c>
      <c r="Q1316" s="117" t="s">
        <v>245</v>
      </c>
      <c r="R1316" s="96"/>
      <c r="S1316" s="97"/>
      <c r="T1316" s="103" t="s">
        <v>4691</v>
      </c>
      <c r="U1316" s="136" t="e">
        <f ca="1">_xlfn._xlws.FILTER(_xlfn._xlws.FILTER(Table15[],(Table15[System-Owned Portion]&amp;Table15[Was Material Ever Previously Lead?]&amp;Table15[Customer-Owned Portion])=(D1316&amp;E1316&amp;M1316)),{0,0,0,1})</f>
        <v>#NAME?</v>
      </c>
    </row>
    <row r="1317" spans="1:21" ht="30" x14ac:dyDescent="0.25">
      <c r="A1317" s="102" t="s">
        <v>2826</v>
      </c>
      <c r="B1317" s="262" t="s">
        <v>2827</v>
      </c>
      <c r="C1317" s="96" t="s">
        <v>4900</v>
      </c>
      <c r="D1317" s="104" t="s">
        <v>247</v>
      </c>
      <c r="E1317" s="117" t="s">
        <v>81</v>
      </c>
      <c r="F1317" s="96" t="s">
        <v>81</v>
      </c>
      <c r="G1317" s="114">
        <v>1989</v>
      </c>
      <c r="H1317" s="113">
        <v>4</v>
      </c>
      <c r="I1317" s="117" t="s">
        <v>4727</v>
      </c>
      <c r="J1317" s="262"/>
      <c r="K1317" s="270"/>
      <c r="L1317" s="286" t="s">
        <v>4901</v>
      </c>
      <c r="M1317" s="133" t="s">
        <v>247</v>
      </c>
      <c r="N1317" s="114">
        <v>1998</v>
      </c>
      <c r="O1317" s="114">
        <v>1998</v>
      </c>
      <c r="P1317" s="113">
        <v>4</v>
      </c>
      <c r="Q1317" s="117" t="s">
        <v>245</v>
      </c>
      <c r="R1317" s="96"/>
      <c r="S1317" s="97"/>
      <c r="T1317" s="103" t="s">
        <v>4904</v>
      </c>
      <c r="U1317" s="136" t="e">
        <f ca="1">_xlfn._xlws.FILTER(_xlfn._xlws.FILTER(Table15[],(Table15[System-Owned Portion]&amp;Table15[Was Material Ever Previously Lead?]&amp;Table15[Customer-Owned Portion])=(D1317&amp;E1317&amp;M1317)),{0,0,0,1})</f>
        <v>#NAME?</v>
      </c>
    </row>
    <row r="1318" spans="1:21" ht="45" x14ac:dyDescent="0.25">
      <c r="A1318" s="102" t="s">
        <v>2826</v>
      </c>
      <c r="B1318" s="262" t="s">
        <v>2827</v>
      </c>
      <c r="C1318" s="96" t="s">
        <v>4900</v>
      </c>
      <c r="D1318" s="104" t="s">
        <v>247</v>
      </c>
      <c r="E1318" s="117" t="s">
        <v>81</v>
      </c>
      <c r="F1318" s="96" t="s">
        <v>81</v>
      </c>
      <c r="G1318" s="114">
        <v>1989</v>
      </c>
      <c r="H1318" s="113">
        <v>2</v>
      </c>
      <c r="I1318" s="117" t="s">
        <v>245</v>
      </c>
      <c r="J1318" s="262"/>
      <c r="K1318" s="270"/>
      <c r="L1318" s="286" t="s">
        <v>4902</v>
      </c>
      <c r="M1318" s="133" t="s">
        <v>247</v>
      </c>
      <c r="N1318" s="114">
        <v>1998</v>
      </c>
      <c r="O1318" s="114">
        <v>1998</v>
      </c>
      <c r="P1318" s="113">
        <v>2</v>
      </c>
      <c r="Q1318" s="117" t="s">
        <v>245</v>
      </c>
      <c r="R1318" s="96"/>
      <c r="S1318" s="97"/>
      <c r="T1318" s="103" t="s">
        <v>4903</v>
      </c>
      <c r="U1318" s="136" t="e">
        <f ca="1">_xlfn._xlws.FILTER(_xlfn._xlws.FILTER(Table15[],(Table15[System-Owned Portion]&amp;Table15[Was Material Ever Previously Lead?]&amp;Table15[Customer-Owned Portion])=(D1318&amp;E1318&amp;M1318)),{0,0,0,1})</f>
        <v>#NAME?</v>
      </c>
    </row>
    <row r="1319" spans="1:21" ht="30" x14ac:dyDescent="0.25">
      <c r="A1319" s="102" t="s">
        <v>2828</v>
      </c>
      <c r="B1319" s="96" t="s">
        <v>2829</v>
      </c>
      <c r="C1319" s="96" t="s">
        <v>2830</v>
      </c>
      <c r="D1319" s="104" t="s">
        <v>247</v>
      </c>
      <c r="E1319" s="117" t="s">
        <v>81</v>
      </c>
      <c r="F1319" s="96" t="s">
        <v>81</v>
      </c>
      <c r="G1319" s="114">
        <v>2019</v>
      </c>
      <c r="H1319" s="113">
        <v>1</v>
      </c>
      <c r="I1319" s="117" t="s">
        <v>245</v>
      </c>
      <c r="J1319" s="262"/>
      <c r="K1319" s="270"/>
      <c r="L1319" s="286"/>
      <c r="M1319" s="133" t="s">
        <v>247</v>
      </c>
      <c r="N1319" s="114">
        <v>2021</v>
      </c>
      <c r="O1319" s="114">
        <v>2021</v>
      </c>
      <c r="P1319" s="113">
        <v>0.75</v>
      </c>
      <c r="Q1319" s="117" t="s">
        <v>245</v>
      </c>
      <c r="R1319" s="96"/>
      <c r="S1319" s="97"/>
      <c r="T1319" s="103"/>
      <c r="U1319" s="136" t="e">
        <f ca="1">_xlfn._xlws.FILTER(_xlfn._xlws.FILTER(Table15[],(Table15[System-Owned Portion]&amp;Table15[Was Material Ever Previously Lead?]&amp;Table15[Customer-Owned Portion])=(D1319&amp;E1319&amp;M1319)),{0,0,0,1})</f>
        <v>#NAME?</v>
      </c>
    </row>
    <row r="1320" spans="1:21" ht="30" x14ac:dyDescent="0.25">
      <c r="A1320" s="102" t="s">
        <v>2831</v>
      </c>
      <c r="B1320" s="96" t="s">
        <v>2832</v>
      </c>
      <c r="C1320" s="96" t="s">
        <v>2830</v>
      </c>
      <c r="D1320" s="104" t="s">
        <v>247</v>
      </c>
      <c r="E1320" s="117" t="s">
        <v>81</v>
      </c>
      <c r="F1320" s="96" t="s">
        <v>81</v>
      </c>
      <c r="G1320" s="114">
        <v>2019</v>
      </c>
      <c r="H1320" s="113">
        <v>1</v>
      </c>
      <c r="I1320" s="117" t="s">
        <v>245</v>
      </c>
      <c r="J1320" s="262"/>
      <c r="K1320" s="270"/>
      <c r="L1320" s="286"/>
      <c r="M1320" s="133" t="s">
        <v>247</v>
      </c>
      <c r="N1320" s="114">
        <v>2021</v>
      </c>
      <c r="O1320" s="114">
        <v>2021</v>
      </c>
      <c r="P1320" s="113">
        <v>0.75</v>
      </c>
      <c r="Q1320" s="117" t="s">
        <v>245</v>
      </c>
      <c r="R1320" s="96"/>
      <c r="S1320" s="97"/>
      <c r="T1320" s="103"/>
      <c r="U1320" s="136" t="e">
        <f ca="1">_xlfn._xlws.FILTER(_xlfn._xlws.FILTER(Table15[],(Table15[System-Owned Portion]&amp;Table15[Was Material Ever Previously Lead?]&amp;Table15[Customer-Owned Portion])=(D1320&amp;E1320&amp;M1320)),{0,0,0,1})</f>
        <v>#NAME?</v>
      </c>
    </row>
    <row r="1321" spans="1:21" ht="30" x14ac:dyDescent="0.25">
      <c r="A1321" s="102" t="s">
        <v>2833</v>
      </c>
      <c r="B1321" s="96" t="s">
        <v>2834</v>
      </c>
      <c r="C1321" s="96" t="s">
        <v>2830</v>
      </c>
      <c r="D1321" s="104" t="s">
        <v>247</v>
      </c>
      <c r="E1321" s="117" t="s">
        <v>81</v>
      </c>
      <c r="F1321" s="96" t="s">
        <v>81</v>
      </c>
      <c r="G1321" s="114">
        <v>2019</v>
      </c>
      <c r="H1321" s="113">
        <v>0.75</v>
      </c>
      <c r="I1321" s="117" t="s">
        <v>245</v>
      </c>
      <c r="J1321" s="262"/>
      <c r="K1321" s="270"/>
      <c r="L1321" s="286"/>
      <c r="M1321" s="133" t="s">
        <v>247</v>
      </c>
      <c r="N1321" s="114">
        <v>2022</v>
      </c>
      <c r="O1321" s="114">
        <v>2022</v>
      </c>
      <c r="P1321" s="113">
        <v>0.75</v>
      </c>
      <c r="Q1321" s="117" t="s">
        <v>245</v>
      </c>
      <c r="R1321" s="96"/>
      <c r="S1321" s="97"/>
      <c r="T1321" s="103"/>
      <c r="U1321" s="136" t="e">
        <f ca="1">_xlfn._xlws.FILTER(_xlfn._xlws.FILTER(Table15[],(Table15[System-Owned Portion]&amp;Table15[Was Material Ever Previously Lead?]&amp;Table15[Customer-Owned Portion])=(D1321&amp;E1321&amp;M1321)),{0,0,0,1})</f>
        <v>#NAME?</v>
      </c>
    </row>
    <row r="1322" spans="1:21" ht="30" x14ac:dyDescent="0.25">
      <c r="A1322" s="102" t="s">
        <v>2835</v>
      </c>
      <c r="B1322" s="96" t="s">
        <v>2836</v>
      </c>
      <c r="C1322" s="96" t="s">
        <v>2830</v>
      </c>
      <c r="D1322" s="104" t="s">
        <v>247</v>
      </c>
      <c r="E1322" s="117" t="s">
        <v>81</v>
      </c>
      <c r="F1322" s="96" t="s">
        <v>81</v>
      </c>
      <c r="G1322" s="114">
        <v>2019</v>
      </c>
      <c r="H1322" s="113">
        <v>1</v>
      </c>
      <c r="I1322" s="117" t="s">
        <v>245</v>
      </c>
      <c r="J1322" s="262"/>
      <c r="K1322" s="270"/>
      <c r="L1322" s="286"/>
      <c r="M1322" s="133" t="s">
        <v>247</v>
      </c>
      <c r="N1322" s="114">
        <v>2021</v>
      </c>
      <c r="O1322" s="114">
        <v>2021</v>
      </c>
      <c r="P1322" s="113">
        <v>0.75</v>
      </c>
      <c r="Q1322" s="117" t="s">
        <v>245</v>
      </c>
      <c r="R1322" s="96"/>
      <c r="S1322" s="97"/>
      <c r="T1322" s="103"/>
      <c r="U1322" s="136" t="e">
        <f ca="1">_xlfn._xlws.FILTER(_xlfn._xlws.FILTER(Table15[],(Table15[System-Owned Portion]&amp;Table15[Was Material Ever Previously Lead?]&amp;Table15[Customer-Owned Portion])=(D1322&amp;E1322&amp;M1322)),{0,0,0,1})</f>
        <v>#NAME?</v>
      </c>
    </row>
    <row r="1323" spans="1:21" ht="30" x14ac:dyDescent="0.25">
      <c r="A1323" s="102" t="s">
        <v>2837</v>
      </c>
      <c r="B1323" s="96" t="s">
        <v>2838</v>
      </c>
      <c r="C1323" s="96" t="s">
        <v>2830</v>
      </c>
      <c r="D1323" s="104" t="s">
        <v>247</v>
      </c>
      <c r="E1323" s="117" t="s">
        <v>81</v>
      </c>
      <c r="F1323" s="96" t="s">
        <v>81</v>
      </c>
      <c r="G1323" s="114">
        <v>2019</v>
      </c>
      <c r="H1323" s="113">
        <v>1</v>
      </c>
      <c r="I1323" s="117" t="s">
        <v>245</v>
      </c>
      <c r="J1323" s="262"/>
      <c r="K1323" s="270"/>
      <c r="L1323" s="286"/>
      <c r="M1323" s="133" t="s">
        <v>247</v>
      </c>
      <c r="N1323" s="114">
        <v>2021</v>
      </c>
      <c r="O1323" s="114">
        <v>2021</v>
      </c>
      <c r="P1323" s="113">
        <v>0.75</v>
      </c>
      <c r="Q1323" s="117" t="s">
        <v>245</v>
      </c>
      <c r="R1323" s="96"/>
      <c r="S1323" s="97"/>
      <c r="T1323" s="103"/>
      <c r="U1323" s="136" t="e">
        <f ca="1">_xlfn._xlws.FILTER(_xlfn._xlws.FILTER(Table15[],(Table15[System-Owned Portion]&amp;Table15[Was Material Ever Previously Lead?]&amp;Table15[Customer-Owned Portion])=(D1323&amp;E1323&amp;M1323)),{0,0,0,1})</f>
        <v>#NAME?</v>
      </c>
    </row>
    <row r="1324" spans="1:21" ht="30" x14ac:dyDescent="0.25">
      <c r="A1324" s="102" t="s">
        <v>2839</v>
      </c>
      <c r="B1324" s="96" t="s">
        <v>2840</v>
      </c>
      <c r="C1324" s="96" t="s">
        <v>2830</v>
      </c>
      <c r="D1324" s="104" t="s">
        <v>247</v>
      </c>
      <c r="E1324" s="117" t="s">
        <v>81</v>
      </c>
      <c r="F1324" s="96" t="s">
        <v>81</v>
      </c>
      <c r="G1324" s="114">
        <v>2019</v>
      </c>
      <c r="H1324" s="113">
        <v>1</v>
      </c>
      <c r="I1324" s="117" t="s">
        <v>245</v>
      </c>
      <c r="J1324" s="262"/>
      <c r="K1324" s="270"/>
      <c r="L1324" s="286"/>
      <c r="M1324" s="133" t="s">
        <v>247</v>
      </c>
      <c r="N1324" s="114">
        <v>2021</v>
      </c>
      <c r="O1324" s="114">
        <v>2021</v>
      </c>
      <c r="P1324" s="113">
        <v>0.75</v>
      </c>
      <c r="Q1324" s="117" t="s">
        <v>245</v>
      </c>
      <c r="R1324" s="96"/>
      <c r="S1324" s="97"/>
      <c r="T1324" s="103"/>
      <c r="U1324" s="136" t="e">
        <f ca="1">_xlfn._xlws.FILTER(_xlfn._xlws.FILTER(Table15[],(Table15[System-Owned Portion]&amp;Table15[Was Material Ever Previously Lead?]&amp;Table15[Customer-Owned Portion])=(D1324&amp;E1324&amp;M1324)),{0,0,0,1})</f>
        <v>#NAME?</v>
      </c>
    </row>
    <row r="1325" spans="1:21" ht="30" x14ac:dyDescent="0.25">
      <c r="A1325" s="102" t="s">
        <v>2841</v>
      </c>
      <c r="B1325" s="96" t="s">
        <v>2842</v>
      </c>
      <c r="C1325" s="96" t="s">
        <v>2830</v>
      </c>
      <c r="D1325" s="104" t="s">
        <v>247</v>
      </c>
      <c r="E1325" s="117" t="s">
        <v>81</v>
      </c>
      <c r="F1325" s="96" t="s">
        <v>81</v>
      </c>
      <c r="G1325" s="114">
        <v>2019</v>
      </c>
      <c r="H1325" s="113">
        <v>1</v>
      </c>
      <c r="I1325" s="117" t="s">
        <v>245</v>
      </c>
      <c r="J1325" s="262"/>
      <c r="K1325" s="270"/>
      <c r="L1325" s="286"/>
      <c r="M1325" s="133" t="s">
        <v>247</v>
      </c>
      <c r="N1325" s="114">
        <v>2022</v>
      </c>
      <c r="O1325" s="114">
        <v>2022</v>
      </c>
      <c r="P1325" s="113">
        <v>0.75</v>
      </c>
      <c r="Q1325" s="117" t="s">
        <v>245</v>
      </c>
      <c r="R1325" s="96"/>
      <c r="S1325" s="97"/>
      <c r="T1325" s="103"/>
      <c r="U1325" s="136" t="e">
        <f ca="1">_xlfn._xlws.FILTER(_xlfn._xlws.FILTER(Table15[],(Table15[System-Owned Portion]&amp;Table15[Was Material Ever Previously Lead?]&amp;Table15[Customer-Owned Portion])=(D1325&amp;E1325&amp;M1325)),{0,0,0,1})</f>
        <v>#NAME?</v>
      </c>
    </row>
    <row r="1326" spans="1:21" ht="30" x14ac:dyDescent="0.25">
      <c r="A1326" s="102" t="s">
        <v>2843</v>
      </c>
      <c r="B1326" s="96" t="s">
        <v>2844</v>
      </c>
      <c r="C1326" s="96" t="s">
        <v>2830</v>
      </c>
      <c r="D1326" s="104" t="s">
        <v>247</v>
      </c>
      <c r="E1326" s="117" t="s">
        <v>81</v>
      </c>
      <c r="F1326" s="96" t="s">
        <v>81</v>
      </c>
      <c r="G1326" s="114">
        <v>2019</v>
      </c>
      <c r="H1326" s="113">
        <v>1</v>
      </c>
      <c r="I1326" s="117" t="s">
        <v>245</v>
      </c>
      <c r="J1326" s="262"/>
      <c r="K1326" s="270"/>
      <c r="L1326" s="286"/>
      <c r="M1326" s="133" t="s">
        <v>247</v>
      </c>
      <c r="N1326" s="114">
        <v>2022</v>
      </c>
      <c r="O1326" s="114">
        <v>2022</v>
      </c>
      <c r="P1326" s="113">
        <v>0.75</v>
      </c>
      <c r="Q1326" s="117" t="s">
        <v>245</v>
      </c>
      <c r="R1326" s="96"/>
      <c r="S1326" s="97"/>
      <c r="T1326" s="103"/>
      <c r="U1326" s="136" t="e">
        <f ca="1">_xlfn._xlws.FILTER(_xlfn._xlws.FILTER(Table15[],(Table15[System-Owned Portion]&amp;Table15[Was Material Ever Previously Lead?]&amp;Table15[Customer-Owned Portion])=(D1326&amp;E1326&amp;M1326)),{0,0,0,1})</f>
        <v>#NAME?</v>
      </c>
    </row>
    <row r="1327" spans="1:21" ht="30" x14ac:dyDescent="0.25">
      <c r="A1327" s="102" t="s">
        <v>2845</v>
      </c>
      <c r="B1327" s="96" t="s">
        <v>2846</v>
      </c>
      <c r="C1327" s="96" t="s">
        <v>2830</v>
      </c>
      <c r="D1327" s="104" t="s">
        <v>247</v>
      </c>
      <c r="E1327" s="117" t="s">
        <v>81</v>
      </c>
      <c r="F1327" s="96" t="s">
        <v>81</v>
      </c>
      <c r="G1327" s="114">
        <v>2019</v>
      </c>
      <c r="H1327" s="113">
        <v>1</v>
      </c>
      <c r="I1327" s="117" t="s">
        <v>245</v>
      </c>
      <c r="J1327" s="262"/>
      <c r="K1327" s="270"/>
      <c r="L1327" s="286"/>
      <c r="M1327" s="133" t="s">
        <v>247</v>
      </c>
      <c r="N1327" s="114">
        <v>2022</v>
      </c>
      <c r="O1327" s="114">
        <v>2022</v>
      </c>
      <c r="P1327" s="113">
        <v>0.75</v>
      </c>
      <c r="Q1327" s="117" t="s">
        <v>245</v>
      </c>
      <c r="R1327" s="96"/>
      <c r="S1327" s="97"/>
      <c r="T1327" s="103"/>
      <c r="U1327" s="136" t="e">
        <f ca="1">_xlfn._xlws.FILTER(_xlfn._xlws.FILTER(Table15[],(Table15[System-Owned Portion]&amp;Table15[Was Material Ever Previously Lead?]&amp;Table15[Customer-Owned Portion])=(D1327&amp;E1327&amp;M1327)),{0,0,0,1})</f>
        <v>#NAME?</v>
      </c>
    </row>
    <row r="1328" spans="1:21" ht="30" x14ac:dyDescent="0.25">
      <c r="A1328" s="102" t="s">
        <v>2847</v>
      </c>
      <c r="B1328" s="96" t="s">
        <v>2848</v>
      </c>
      <c r="C1328" s="96" t="s">
        <v>2830</v>
      </c>
      <c r="D1328" s="104" t="s">
        <v>247</v>
      </c>
      <c r="E1328" s="117" t="s">
        <v>81</v>
      </c>
      <c r="F1328" s="96" t="s">
        <v>81</v>
      </c>
      <c r="G1328" s="114">
        <v>2019</v>
      </c>
      <c r="H1328" s="113">
        <v>0.75</v>
      </c>
      <c r="I1328" s="117" t="s">
        <v>245</v>
      </c>
      <c r="J1328" s="262"/>
      <c r="K1328" s="270"/>
      <c r="L1328" s="286"/>
      <c r="M1328" s="133" t="s">
        <v>247</v>
      </c>
      <c r="N1328" s="114">
        <v>2022</v>
      </c>
      <c r="O1328" s="114">
        <v>2022</v>
      </c>
      <c r="P1328" s="113">
        <v>0.75</v>
      </c>
      <c r="Q1328" s="117" t="s">
        <v>245</v>
      </c>
      <c r="R1328" s="96"/>
      <c r="S1328" s="97"/>
      <c r="T1328" s="103"/>
      <c r="U1328" s="136" t="e">
        <f ca="1">_xlfn._xlws.FILTER(_xlfn._xlws.FILTER(Table15[],(Table15[System-Owned Portion]&amp;Table15[Was Material Ever Previously Lead?]&amp;Table15[Customer-Owned Portion])=(D1328&amp;E1328&amp;M1328)),{0,0,0,1})</f>
        <v>#NAME?</v>
      </c>
    </row>
    <row r="1329" spans="1:22" ht="30" x14ac:dyDescent="0.25">
      <c r="A1329" s="102" t="s">
        <v>2849</v>
      </c>
      <c r="B1329" s="96" t="s">
        <v>2850</v>
      </c>
      <c r="C1329" s="96" t="s">
        <v>2830</v>
      </c>
      <c r="D1329" s="104" t="s">
        <v>247</v>
      </c>
      <c r="E1329" s="117" t="s">
        <v>81</v>
      </c>
      <c r="F1329" s="96" t="s">
        <v>81</v>
      </c>
      <c r="G1329" s="114">
        <v>2019</v>
      </c>
      <c r="H1329" s="113">
        <v>0.75</v>
      </c>
      <c r="I1329" s="117" t="s">
        <v>245</v>
      </c>
      <c r="J1329" s="262"/>
      <c r="K1329" s="270"/>
      <c r="L1329" s="286"/>
      <c r="M1329" s="133" t="s">
        <v>247</v>
      </c>
      <c r="N1329" s="114">
        <v>2021</v>
      </c>
      <c r="O1329" s="114">
        <v>2021</v>
      </c>
      <c r="P1329" s="113">
        <v>0.75</v>
      </c>
      <c r="Q1329" s="117" t="s">
        <v>245</v>
      </c>
      <c r="R1329" s="96"/>
      <c r="S1329" s="97"/>
      <c r="T1329" s="103"/>
      <c r="U1329" s="136" t="e">
        <f ca="1">_xlfn._xlws.FILTER(_xlfn._xlws.FILTER(Table15[],(Table15[System-Owned Portion]&amp;Table15[Was Material Ever Previously Lead?]&amp;Table15[Customer-Owned Portion])=(D1329&amp;E1329&amp;M1329)),{0,0,0,1})</f>
        <v>#NAME?</v>
      </c>
    </row>
    <row r="1330" spans="1:22" ht="30" x14ac:dyDescent="0.25">
      <c r="A1330" s="102" t="s">
        <v>2851</v>
      </c>
      <c r="B1330" s="96" t="s">
        <v>2852</v>
      </c>
      <c r="C1330" s="96" t="s">
        <v>2830</v>
      </c>
      <c r="D1330" s="104" t="s">
        <v>247</v>
      </c>
      <c r="E1330" s="117" t="s">
        <v>81</v>
      </c>
      <c r="F1330" s="96" t="s">
        <v>81</v>
      </c>
      <c r="G1330" s="114">
        <v>2019</v>
      </c>
      <c r="H1330" s="113">
        <v>1</v>
      </c>
      <c r="I1330" s="117" t="s">
        <v>245</v>
      </c>
      <c r="J1330" s="262"/>
      <c r="K1330" s="270"/>
      <c r="L1330" s="286"/>
      <c r="M1330" s="133" t="s">
        <v>247</v>
      </c>
      <c r="N1330" s="114">
        <v>2021</v>
      </c>
      <c r="O1330" s="114">
        <v>2021</v>
      </c>
      <c r="P1330" s="113">
        <v>0.75</v>
      </c>
      <c r="Q1330" s="117" t="s">
        <v>245</v>
      </c>
      <c r="R1330" s="96"/>
      <c r="S1330" s="97"/>
      <c r="T1330" s="103"/>
      <c r="U1330" s="136" t="e">
        <f ca="1">_xlfn._xlws.FILTER(_xlfn._xlws.FILTER(Table15[],(Table15[System-Owned Portion]&amp;Table15[Was Material Ever Previously Lead?]&amp;Table15[Customer-Owned Portion])=(D1330&amp;E1330&amp;M1330)),{0,0,0,1})</f>
        <v>#NAME?</v>
      </c>
    </row>
    <row r="1331" spans="1:22" ht="30" x14ac:dyDescent="0.25">
      <c r="A1331" s="102" t="s">
        <v>2853</v>
      </c>
      <c r="B1331" s="96" t="s">
        <v>2854</v>
      </c>
      <c r="C1331" s="96" t="s">
        <v>2830</v>
      </c>
      <c r="D1331" s="104" t="s">
        <v>247</v>
      </c>
      <c r="E1331" s="117" t="s">
        <v>81</v>
      </c>
      <c r="F1331" s="96" t="s">
        <v>81</v>
      </c>
      <c r="G1331" s="114">
        <v>2019</v>
      </c>
      <c r="H1331" s="113">
        <v>1</v>
      </c>
      <c r="I1331" s="117" t="s">
        <v>245</v>
      </c>
      <c r="J1331" s="262"/>
      <c r="K1331" s="270"/>
      <c r="L1331" s="286"/>
      <c r="M1331" s="133" t="s">
        <v>247</v>
      </c>
      <c r="N1331" s="114">
        <v>2021</v>
      </c>
      <c r="O1331" s="114">
        <v>2021</v>
      </c>
      <c r="P1331" s="113">
        <v>0.75</v>
      </c>
      <c r="Q1331" s="117" t="s">
        <v>245</v>
      </c>
      <c r="R1331" s="96"/>
      <c r="S1331" s="97"/>
      <c r="T1331" s="103"/>
      <c r="U1331" s="136" t="e">
        <f ca="1">_xlfn._xlws.FILTER(_xlfn._xlws.FILTER(Table15[],(Table15[System-Owned Portion]&amp;Table15[Was Material Ever Previously Lead?]&amp;Table15[Customer-Owned Portion])=(D1331&amp;E1331&amp;M1331)),{0,0,0,1})</f>
        <v>#NAME?</v>
      </c>
    </row>
    <row r="1332" spans="1:22" ht="30" x14ac:dyDescent="0.25">
      <c r="A1332" s="102" t="s">
        <v>2855</v>
      </c>
      <c r="B1332" s="96" t="s">
        <v>2856</v>
      </c>
      <c r="C1332" s="96" t="s">
        <v>2830</v>
      </c>
      <c r="D1332" s="104" t="s">
        <v>247</v>
      </c>
      <c r="E1332" s="117" t="s">
        <v>81</v>
      </c>
      <c r="F1332" s="96" t="s">
        <v>81</v>
      </c>
      <c r="G1332" s="114">
        <v>2019</v>
      </c>
      <c r="H1332" s="113">
        <v>1</v>
      </c>
      <c r="I1332" s="117" t="s">
        <v>245</v>
      </c>
      <c r="J1332" s="262"/>
      <c r="K1332" s="270"/>
      <c r="L1332" s="286"/>
      <c r="M1332" s="133" t="s">
        <v>247</v>
      </c>
      <c r="N1332" s="114">
        <v>2021</v>
      </c>
      <c r="O1332" s="114">
        <v>2021</v>
      </c>
      <c r="P1332" s="113">
        <v>0.75</v>
      </c>
      <c r="Q1332" s="117" t="s">
        <v>245</v>
      </c>
      <c r="R1332" s="96"/>
      <c r="S1332" s="97"/>
      <c r="T1332" s="103"/>
      <c r="U1332" s="136" t="e">
        <f ca="1">_xlfn._xlws.FILTER(_xlfn._xlws.FILTER(Table15[],(Table15[System-Owned Portion]&amp;Table15[Was Material Ever Previously Lead?]&amp;Table15[Customer-Owned Portion])=(D1332&amp;E1332&amp;M1332)),{0,0,0,1})</f>
        <v>#NAME?</v>
      </c>
    </row>
    <row r="1333" spans="1:22" ht="30" x14ac:dyDescent="0.25">
      <c r="A1333" s="102" t="s">
        <v>2857</v>
      </c>
      <c r="B1333" s="96" t="s">
        <v>2858</v>
      </c>
      <c r="C1333" s="96" t="s">
        <v>2830</v>
      </c>
      <c r="D1333" s="104" t="s">
        <v>247</v>
      </c>
      <c r="E1333" s="117" t="s">
        <v>81</v>
      </c>
      <c r="F1333" s="96" t="s">
        <v>81</v>
      </c>
      <c r="G1333" s="114">
        <v>2019</v>
      </c>
      <c r="H1333" s="113">
        <v>1</v>
      </c>
      <c r="I1333" s="117" t="s">
        <v>245</v>
      </c>
      <c r="J1333" s="262"/>
      <c r="K1333" s="270"/>
      <c r="L1333" s="286"/>
      <c r="M1333" s="133" t="s">
        <v>247</v>
      </c>
      <c r="N1333" s="114">
        <v>2021</v>
      </c>
      <c r="O1333" s="114">
        <v>2021</v>
      </c>
      <c r="P1333" s="113">
        <v>0.75</v>
      </c>
      <c r="Q1333" s="117" t="s">
        <v>245</v>
      </c>
      <c r="R1333" s="96"/>
      <c r="S1333" s="97"/>
      <c r="T1333" s="103"/>
      <c r="U1333" s="136" t="e">
        <f ca="1">_xlfn._xlws.FILTER(_xlfn._xlws.FILTER(Table15[],(Table15[System-Owned Portion]&amp;Table15[Was Material Ever Previously Lead?]&amp;Table15[Customer-Owned Portion])=(D1333&amp;E1333&amp;M1333)),{0,0,0,1})</f>
        <v>#NAME?</v>
      </c>
    </row>
    <row r="1334" spans="1:22" ht="30" x14ac:dyDescent="0.25">
      <c r="A1334" s="102" t="s">
        <v>2859</v>
      </c>
      <c r="B1334" s="96" t="s">
        <v>2860</v>
      </c>
      <c r="C1334" s="96" t="s">
        <v>2830</v>
      </c>
      <c r="D1334" s="104" t="s">
        <v>247</v>
      </c>
      <c r="E1334" s="117" t="s">
        <v>81</v>
      </c>
      <c r="F1334" s="96" t="s">
        <v>81</v>
      </c>
      <c r="G1334" s="114">
        <v>2019</v>
      </c>
      <c r="H1334" s="113">
        <v>1</v>
      </c>
      <c r="I1334" s="117" t="s">
        <v>245</v>
      </c>
      <c r="J1334" s="262"/>
      <c r="K1334" s="270"/>
      <c r="L1334" s="286"/>
      <c r="M1334" s="133" t="s">
        <v>247</v>
      </c>
      <c r="N1334" s="114">
        <v>2021</v>
      </c>
      <c r="O1334" s="114">
        <v>2021</v>
      </c>
      <c r="P1334" s="113">
        <v>0.75</v>
      </c>
      <c r="Q1334" s="117" t="s">
        <v>245</v>
      </c>
      <c r="R1334" s="96"/>
      <c r="S1334" s="97"/>
      <c r="T1334" s="103"/>
      <c r="U1334" s="136" t="e">
        <f ca="1">_xlfn._xlws.FILTER(_xlfn._xlws.FILTER(Table15[],(Table15[System-Owned Portion]&amp;Table15[Was Material Ever Previously Lead?]&amp;Table15[Customer-Owned Portion])=(D1334&amp;E1334&amp;M1334)),{0,0,0,1})</f>
        <v>#NAME?</v>
      </c>
    </row>
    <row r="1335" spans="1:22" ht="30" x14ac:dyDescent="0.25">
      <c r="A1335" s="102" t="s">
        <v>2861</v>
      </c>
      <c r="B1335" s="96" t="s">
        <v>2862</v>
      </c>
      <c r="C1335" s="96" t="s">
        <v>2830</v>
      </c>
      <c r="D1335" s="104" t="s">
        <v>247</v>
      </c>
      <c r="E1335" s="117" t="s">
        <v>81</v>
      </c>
      <c r="F1335" s="96" t="s">
        <v>81</v>
      </c>
      <c r="G1335" s="114">
        <v>2019</v>
      </c>
      <c r="H1335" s="113">
        <v>1</v>
      </c>
      <c r="I1335" s="117" t="s">
        <v>245</v>
      </c>
      <c r="J1335" s="262"/>
      <c r="K1335" s="270"/>
      <c r="L1335" s="286"/>
      <c r="M1335" s="133" t="s">
        <v>247</v>
      </c>
      <c r="N1335" s="114">
        <v>2021</v>
      </c>
      <c r="O1335" s="114">
        <v>2021</v>
      </c>
      <c r="P1335" s="113">
        <v>0.75</v>
      </c>
      <c r="Q1335" s="117" t="s">
        <v>245</v>
      </c>
      <c r="R1335" s="96"/>
      <c r="S1335" s="97"/>
      <c r="T1335" s="103"/>
      <c r="U1335" s="136" t="e">
        <f ca="1">_xlfn._xlws.FILTER(_xlfn._xlws.FILTER(Table15[],(Table15[System-Owned Portion]&amp;Table15[Was Material Ever Previously Lead?]&amp;Table15[Customer-Owned Portion])=(D1335&amp;E1335&amp;M1335)),{0,0,0,1})</f>
        <v>#NAME?</v>
      </c>
    </row>
    <row r="1336" spans="1:22" ht="30" x14ac:dyDescent="0.25">
      <c r="A1336" s="102" t="s">
        <v>2863</v>
      </c>
      <c r="B1336" s="96" t="s">
        <v>2864</v>
      </c>
      <c r="C1336" s="96" t="s">
        <v>4833</v>
      </c>
      <c r="D1336" s="104" t="s">
        <v>247</v>
      </c>
      <c r="E1336" s="117" t="s">
        <v>81</v>
      </c>
      <c r="F1336" s="96" t="s">
        <v>81</v>
      </c>
      <c r="G1336" s="114">
        <v>2020</v>
      </c>
      <c r="H1336" s="113">
        <v>2</v>
      </c>
      <c r="I1336" s="117" t="s">
        <v>245</v>
      </c>
      <c r="J1336" s="262"/>
      <c r="K1336" s="270"/>
      <c r="L1336" s="286"/>
      <c r="M1336" s="133" t="s">
        <v>247</v>
      </c>
      <c r="N1336" s="114">
        <v>2021</v>
      </c>
      <c r="O1336" s="114">
        <v>2021</v>
      </c>
      <c r="P1336" s="113">
        <v>2</v>
      </c>
      <c r="Q1336" s="117" t="s">
        <v>245</v>
      </c>
      <c r="R1336" s="96"/>
      <c r="S1336" s="97"/>
      <c r="T1336" s="103"/>
      <c r="U1336" s="136" t="e">
        <f ca="1">_xlfn._xlws.FILTER(_xlfn._xlws.FILTER(Table15[],(Table15[System-Owned Portion]&amp;Table15[Was Material Ever Previously Lead?]&amp;Table15[Customer-Owned Portion])=(D1336&amp;E1336&amp;M1336)),{0,0,0,1})</f>
        <v>#NAME?</v>
      </c>
    </row>
    <row r="1337" spans="1:22" ht="30" x14ac:dyDescent="0.25">
      <c r="A1337" s="102" t="s">
        <v>2865</v>
      </c>
      <c r="B1337" s="96" t="s">
        <v>2866</v>
      </c>
      <c r="C1337" s="96" t="s">
        <v>4910</v>
      </c>
      <c r="D1337" s="104" t="s">
        <v>247</v>
      </c>
      <c r="E1337" s="117" t="s">
        <v>81</v>
      </c>
      <c r="F1337" s="96" t="s">
        <v>81</v>
      </c>
      <c r="G1337" s="114">
        <v>2004</v>
      </c>
      <c r="H1337" s="113">
        <v>1</v>
      </c>
      <c r="I1337" s="117" t="s">
        <v>4700</v>
      </c>
      <c r="J1337" s="262"/>
      <c r="K1337" s="270"/>
      <c r="L1337" s="286" t="s">
        <v>4909</v>
      </c>
      <c r="M1337" s="133" t="s">
        <v>247</v>
      </c>
      <c r="N1337" s="114">
        <v>1988</v>
      </c>
      <c r="O1337" s="114">
        <v>1988</v>
      </c>
      <c r="P1337" s="113">
        <v>1</v>
      </c>
      <c r="Q1337" s="117" t="s">
        <v>4700</v>
      </c>
      <c r="R1337" s="96"/>
      <c r="S1337" s="97"/>
      <c r="T1337" s="103"/>
      <c r="U1337" s="136" t="e">
        <f ca="1">_xlfn._xlws.FILTER(_xlfn._xlws.FILTER(Table15[],(Table15[System-Owned Portion]&amp;Table15[Was Material Ever Previously Lead?]&amp;Table15[Customer-Owned Portion])=(D1337&amp;E1337&amp;M1337)),{0,0,0,1})</f>
        <v>#NAME?</v>
      </c>
    </row>
    <row r="1338" spans="1:22" ht="30" x14ac:dyDescent="0.25">
      <c r="A1338" s="102" t="s">
        <v>2867</v>
      </c>
      <c r="B1338" s="96" t="s">
        <v>2868</v>
      </c>
      <c r="C1338" s="96" t="s">
        <v>4912</v>
      </c>
      <c r="D1338" s="104" t="s">
        <v>247</v>
      </c>
      <c r="E1338" s="117" t="s">
        <v>81</v>
      </c>
      <c r="F1338" s="96" t="s">
        <v>81</v>
      </c>
      <c r="G1338" s="114">
        <v>1998</v>
      </c>
      <c r="H1338" s="113">
        <v>2</v>
      </c>
      <c r="I1338" s="117" t="s">
        <v>245</v>
      </c>
      <c r="J1338" s="262"/>
      <c r="K1338" s="270"/>
      <c r="L1338" s="286" t="s">
        <v>4913</v>
      </c>
      <c r="M1338" s="133" t="s">
        <v>247</v>
      </c>
      <c r="N1338" s="114">
        <v>2000</v>
      </c>
      <c r="O1338" s="114">
        <v>2000</v>
      </c>
      <c r="P1338" s="113">
        <v>2</v>
      </c>
      <c r="Q1338" s="117" t="s">
        <v>245</v>
      </c>
      <c r="R1338" s="96"/>
      <c r="S1338" s="97"/>
      <c r="T1338" s="103"/>
      <c r="U1338" s="136" t="e">
        <f ca="1">_xlfn._xlws.FILTER(_xlfn._xlws.FILTER(Table15[],(Table15[System-Owned Portion]&amp;Table15[Was Material Ever Previously Lead?]&amp;Table15[Customer-Owned Portion])=(D1338&amp;E1338&amp;M1338)),{0,0,0,1})</f>
        <v>#NAME?</v>
      </c>
    </row>
    <row r="1339" spans="1:22" ht="30" x14ac:dyDescent="0.25">
      <c r="A1339" s="102" t="s">
        <v>2869</v>
      </c>
      <c r="B1339" s="96" t="s">
        <v>2870</v>
      </c>
      <c r="C1339" s="96" t="s">
        <v>4912</v>
      </c>
      <c r="D1339" s="104" t="s">
        <v>248</v>
      </c>
      <c r="E1339" s="117" t="s">
        <v>81</v>
      </c>
      <c r="F1339" s="96" t="s">
        <v>81</v>
      </c>
      <c r="G1339" s="114">
        <v>1977</v>
      </c>
      <c r="H1339" s="113">
        <v>1</v>
      </c>
      <c r="I1339" s="117" t="s">
        <v>244</v>
      </c>
      <c r="J1339" s="262"/>
      <c r="K1339" s="270"/>
      <c r="L1339" s="286" t="s">
        <v>4914</v>
      </c>
      <c r="M1339" s="133" t="s">
        <v>247</v>
      </c>
      <c r="N1339" s="114">
        <v>1989</v>
      </c>
      <c r="O1339" s="114">
        <v>1989</v>
      </c>
      <c r="P1339" s="113">
        <v>1</v>
      </c>
      <c r="Q1339" s="117" t="s">
        <v>245</v>
      </c>
      <c r="R1339" s="96"/>
      <c r="S1339" s="97"/>
      <c r="T1339" s="103"/>
      <c r="U1339" s="136" t="e">
        <f ca="1">_xlfn._xlws.FILTER(_xlfn._xlws.FILTER(Table15[],(Table15[System-Owned Portion]&amp;Table15[Was Material Ever Previously Lead?]&amp;Table15[Customer-Owned Portion])=(D1339&amp;E1339&amp;M1339)),{0,0,0,1})</f>
        <v>#NAME?</v>
      </c>
    </row>
    <row r="1340" spans="1:22" ht="30" x14ac:dyDescent="0.25">
      <c r="A1340" s="102" t="s">
        <v>2871</v>
      </c>
      <c r="B1340" s="96" t="s">
        <v>2872</v>
      </c>
      <c r="C1340" s="96" t="s">
        <v>4912</v>
      </c>
      <c r="D1340" s="104" t="s">
        <v>248</v>
      </c>
      <c r="E1340" s="117" t="s">
        <v>81</v>
      </c>
      <c r="F1340" s="96" t="s">
        <v>81</v>
      </c>
      <c r="G1340" s="114">
        <v>1977</v>
      </c>
      <c r="H1340" s="113">
        <v>1.5</v>
      </c>
      <c r="I1340" s="117" t="s">
        <v>244</v>
      </c>
      <c r="J1340" s="262"/>
      <c r="K1340" s="270"/>
      <c r="L1340" s="286" t="s">
        <v>4915</v>
      </c>
      <c r="M1340" s="133" t="s">
        <v>247</v>
      </c>
      <c r="N1340" s="114">
        <v>1982</v>
      </c>
      <c r="O1340" s="114">
        <v>1982</v>
      </c>
      <c r="P1340" s="113">
        <v>1.5</v>
      </c>
      <c r="Q1340" s="117" t="s">
        <v>245</v>
      </c>
      <c r="R1340" s="96"/>
      <c r="S1340" s="97"/>
      <c r="T1340" s="103"/>
      <c r="U1340" s="136" t="e">
        <f ca="1">_xlfn._xlws.FILTER(_xlfn._xlws.FILTER(Table15[],(Table15[System-Owned Portion]&amp;Table15[Was Material Ever Previously Lead?]&amp;Table15[Customer-Owned Portion])=(D1340&amp;E1340&amp;M1340)),{0,0,0,1})</f>
        <v>#NAME?</v>
      </c>
    </row>
    <row r="1341" spans="1:22" ht="30" x14ac:dyDescent="0.25">
      <c r="A1341" s="102" t="s">
        <v>2873</v>
      </c>
      <c r="B1341" s="96" t="s">
        <v>2874</v>
      </c>
      <c r="C1341" s="96" t="s">
        <v>4912</v>
      </c>
      <c r="D1341" s="104" t="s">
        <v>247</v>
      </c>
      <c r="E1341" s="117" t="s">
        <v>81</v>
      </c>
      <c r="F1341" s="96" t="s">
        <v>81</v>
      </c>
      <c r="G1341" s="114">
        <v>2004</v>
      </c>
      <c r="H1341" s="113">
        <v>1</v>
      </c>
      <c r="I1341" s="117" t="s">
        <v>245</v>
      </c>
      <c r="J1341" s="262"/>
      <c r="K1341" s="270"/>
      <c r="L1341" s="286" t="s">
        <v>4911</v>
      </c>
      <c r="M1341" s="133" t="s">
        <v>247</v>
      </c>
      <c r="N1341" s="114">
        <v>2006</v>
      </c>
      <c r="O1341" s="114">
        <v>2006</v>
      </c>
      <c r="P1341" s="113">
        <v>1</v>
      </c>
      <c r="Q1341" s="117" t="s">
        <v>245</v>
      </c>
      <c r="R1341" s="96"/>
      <c r="S1341" s="97"/>
      <c r="T1341" s="103"/>
      <c r="U1341" s="136" t="e">
        <f ca="1">_xlfn._xlws.FILTER(_xlfn._xlws.FILTER(Table15[],(Table15[System-Owned Portion]&amp;Table15[Was Material Ever Previously Lead?]&amp;Table15[Customer-Owned Portion])=(D1341&amp;E1341&amp;M1341)),{0,0,0,1})</f>
        <v>#NAME?</v>
      </c>
    </row>
    <row r="1342" spans="1:22" ht="30" x14ac:dyDescent="0.25">
      <c r="A1342" s="102" t="s">
        <v>2875</v>
      </c>
      <c r="B1342" s="262" t="s">
        <v>2876</v>
      </c>
      <c r="C1342" s="96" t="s">
        <v>4872</v>
      </c>
      <c r="D1342" s="104" t="s">
        <v>247</v>
      </c>
      <c r="E1342" s="117" t="s">
        <v>81</v>
      </c>
      <c r="F1342" s="96" t="s">
        <v>81</v>
      </c>
      <c r="G1342" s="114">
        <v>2004</v>
      </c>
      <c r="H1342" s="113">
        <v>3</v>
      </c>
      <c r="I1342" s="117" t="s">
        <v>245</v>
      </c>
      <c r="J1342" s="262"/>
      <c r="K1342" s="270"/>
      <c r="L1342" s="286" t="s">
        <v>4876</v>
      </c>
      <c r="M1342" s="133" t="s">
        <v>247</v>
      </c>
      <c r="N1342" s="114">
        <v>2009</v>
      </c>
      <c r="O1342" s="114">
        <v>2009</v>
      </c>
      <c r="P1342" s="113">
        <v>3</v>
      </c>
      <c r="Q1342" s="117" t="s">
        <v>245</v>
      </c>
      <c r="R1342" s="96"/>
      <c r="S1342" s="97"/>
      <c r="T1342" s="103"/>
      <c r="U1342" s="136" t="e">
        <f ca="1">_xlfn._xlws.FILTER(_xlfn._xlws.FILTER(Table15[],(Table15[System-Owned Portion]&amp;Table15[Was Material Ever Previously Lead?]&amp;Table15[Customer-Owned Portion])=(D1342&amp;E1342&amp;M1342)),{0,0,0,1})</f>
        <v>#NAME?</v>
      </c>
    </row>
    <row r="1343" spans="1:22" x14ac:dyDescent="0.25">
      <c r="A1343" s="102" t="s">
        <v>2877</v>
      </c>
      <c r="B1343" s="262" t="s">
        <v>2878</v>
      </c>
      <c r="C1343" s="96" t="s">
        <v>4872</v>
      </c>
      <c r="D1343" s="104" t="s">
        <v>248</v>
      </c>
      <c r="E1343" s="117" t="s">
        <v>81</v>
      </c>
      <c r="F1343" s="96" t="s">
        <v>81</v>
      </c>
      <c r="G1343" s="114">
        <v>1977</v>
      </c>
      <c r="H1343" s="113" t="s">
        <v>4252</v>
      </c>
      <c r="I1343" s="117" t="s">
        <v>244</v>
      </c>
      <c r="J1343" s="262"/>
      <c r="K1343" s="270"/>
      <c r="L1343" s="286" t="s">
        <v>4246</v>
      </c>
      <c r="M1343" s="133"/>
      <c r="N1343" s="114"/>
      <c r="O1343" s="114"/>
      <c r="P1343" s="113"/>
      <c r="Q1343" s="117"/>
      <c r="R1343" s="96"/>
      <c r="S1343" s="97"/>
      <c r="T1343" s="103" t="s">
        <v>4246</v>
      </c>
      <c r="U1343" s="136" t="e">
        <f ca="1">_xlfn._xlws.FILTER(_xlfn._xlws.FILTER(Table15[],(Table15[System-Owned Portion]&amp;Table15[Was Material Ever Previously Lead?]&amp;Table15[Customer-Owned Portion])=(D1343&amp;E1343&amp;M1343)),{0,0,0,1})</f>
        <v>#NAME?</v>
      </c>
    </row>
    <row r="1344" spans="1:22" ht="30" x14ac:dyDescent="0.25">
      <c r="A1344" s="102" t="s">
        <v>2879</v>
      </c>
      <c r="B1344" s="262" t="s">
        <v>2880</v>
      </c>
      <c r="C1344" s="96" t="s">
        <v>4872</v>
      </c>
      <c r="D1344" s="104" t="s">
        <v>247</v>
      </c>
      <c r="E1344" s="117" t="s">
        <v>81</v>
      </c>
      <c r="F1344" s="96" t="s">
        <v>81</v>
      </c>
      <c r="G1344" s="114">
        <v>2004</v>
      </c>
      <c r="H1344" s="113">
        <v>2</v>
      </c>
      <c r="I1344" s="117" t="s">
        <v>245</v>
      </c>
      <c r="J1344" s="262"/>
      <c r="K1344" s="270"/>
      <c r="L1344" s="286" t="s">
        <v>4873</v>
      </c>
      <c r="M1344" s="133" t="s">
        <v>247</v>
      </c>
      <c r="N1344" s="114">
        <v>2013</v>
      </c>
      <c r="O1344" s="114">
        <v>2013</v>
      </c>
      <c r="P1344" s="113">
        <v>2</v>
      </c>
      <c r="Q1344" s="117" t="s">
        <v>245</v>
      </c>
      <c r="R1344" s="96"/>
      <c r="S1344" s="97"/>
      <c r="T1344" s="103"/>
      <c r="U1344" s="136" t="e">
        <f ca="1">_xlfn._xlws.FILTER(_xlfn._xlws.FILTER(Table15[],(Table15[System-Owned Portion]&amp;Table15[Was Material Ever Previously Lead?]&amp;Table15[Customer-Owned Portion])=(D1344&amp;E1344&amp;M1344)),{0,0,0,1})</f>
        <v>#NAME?</v>
      </c>
      <c r="V1344"/>
    </row>
    <row r="1345" spans="1:22" ht="30" x14ac:dyDescent="0.25">
      <c r="A1345" s="102" t="s">
        <v>2879</v>
      </c>
      <c r="B1345" s="262" t="s">
        <v>2880</v>
      </c>
      <c r="C1345" s="96" t="s">
        <v>4872</v>
      </c>
      <c r="D1345" s="104" t="s">
        <v>247</v>
      </c>
      <c r="E1345" s="117" t="s">
        <v>81</v>
      </c>
      <c r="F1345" s="96" t="s">
        <v>81</v>
      </c>
      <c r="G1345" s="114">
        <v>2004</v>
      </c>
      <c r="H1345" s="113">
        <v>2</v>
      </c>
      <c r="I1345" s="117" t="s">
        <v>245</v>
      </c>
      <c r="J1345" s="262"/>
      <c r="K1345" s="270"/>
      <c r="L1345" s="286" t="s">
        <v>4880</v>
      </c>
      <c r="M1345" s="133" t="s">
        <v>247</v>
      </c>
      <c r="N1345" s="114">
        <v>2013</v>
      </c>
      <c r="O1345" s="114">
        <v>2013</v>
      </c>
      <c r="P1345" s="113">
        <v>2</v>
      </c>
      <c r="Q1345" s="117" t="s">
        <v>245</v>
      </c>
      <c r="R1345" s="96"/>
      <c r="S1345" s="97"/>
      <c r="T1345" s="103" t="s">
        <v>4871</v>
      </c>
      <c r="U1345" s="136" t="e">
        <f ca="1">_xlfn._xlws.FILTER(_xlfn._xlws.FILTER(Table15[],(Table15[System-Owned Portion]&amp;Table15[Was Material Ever Previously Lead?]&amp;Table15[Customer-Owned Portion])=(D1345&amp;E1345&amp;M1345)),{0,0,0,1})</f>
        <v>#NAME?</v>
      </c>
      <c r="V1345"/>
    </row>
    <row r="1346" spans="1:22" ht="30" x14ac:dyDescent="0.25">
      <c r="A1346" s="102" t="s">
        <v>2881</v>
      </c>
      <c r="B1346" s="262" t="s">
        <v>2882</v>
      </c>
      <c r="C1346" s="96" t="s">
        <v>4872</v>
      </c>
      <c r="D1346" s="104" t="s">
        <v>247</v>
      </c>
      <c r="E1346" s="117" t="s">
        <v>81</v>
      </c>
      <c r="F1346" s="96" t="s">
        <v>81</v>
      </c>
      <c r="G1346" s="114">
        <v>2004</v>
      </c>
      <c r="H1346" s="113">
        <v>1.5</v>
      </c>
      <c r="I1346" s="117" t="s">
        <v>245</v>
      </c>
      <c r="J1346" s="262"/>
      <c r="K1346" s="270"/>
      <c r="L1346" s="286" t="s">
        <v>4874</v>
      </c>
      <c r="M1346" s="133" t="s">
        <v>247</v>
      </c>
      <c r="N1346" s="114">
        <v>2020</v>
      </c>
      <c r="O1346" s="114">
        <v>2020</v>
      </c>
      <c r="P1346" s="113">
        <v>1.5</v>
      </c>
      <c r="Q1346" s="117" t="s">
        <v>245</v>
      </c>
      <c r="R1346" s="96"/>
      <c r="S1346" s="97"/>
      <c r="T1346" s="103"/>
      <c r="U1346" s="136" t="e">
        <f ca="1">_xlfn._xlws.FILTER(_xlfn._xlws.FILTER(Table15[],(Table15[System-Owned Portion]&amp;Table15[Was Material Ever Previously Lead?]&amp;Table15[Customer-Owned Portion])=(D1346&amp;E1346&amp;M1346)),{0,0,0,1})</f>
        <v>#NAME?</v>
      </c>
      <c r="V1346"/>
    </row>
    <row r="1347" spans="1:22" ht="30" x14ac:dyDescent="0.25">
      <c r="A1347" s="102" t="s">
        <v>2883</v>
      </c>
      <c r="B1347" s="262" t="s">
        <v>2884</v>
      </c>
      <c r="C1347" s="96" t="s">
        <v>4872</v>
      </c>
      <c r="D1347" s="104"/>
      <c r="E1347" s="117"/>
      <c r="F1347" s="96"/>
      <c r="G1347" s="114"/>
      <c r="H1347" s="113"/>
      <c r="I1347" s="117"/>
      <c r="J1347" s="262"/>
      <c r="K1347" s="270"/>
      <c r="L1347" s="286" t="s">
        <v>4246</v>
      </c>
      <c r="M1347" s="133"/>
      <c r="N1347" s="114"/>
      <c r="O1347" s="114"/>
      <c r="P1347" s="113"/>
      <c r="Q1347" s="117" t="s">
        <v>245</v>
      </c>
      <c r="R1347" s="96"/>
      <c r="S1347" s="97"/>
      <c r="T1347" s="103" t="s">
        <v>4246</v>
      </c>
      <c r="U1347" s="136" t="e">
        <f ca="1">_xlfn._xlws.FILTER(_xlfn._xlws.FILTER(Table15[],(Table15[System-Owned Portion]&amp;Table15[Was Material Ever Previously Lead?]&amp;Table15[Customer-Owned Portion])=(D1347&amp;E1347&amp;M1347)),{0,0,0,1})</f>
        <v>#NAME?</v>
      </c>
      <c r="V1347"/>
    </row>
    <row r="1348" spans="1:22" ht="30" x14ac:dyDescent="0.25">
      <c r="A1348" s="102" t="s">
        <v>2885</v>
      </c>
      <c r="B1348" s="262" t="s">
        <v>2886</v>
      </c>
      <c r="C1348" s="96" t="s">
        <v>4896</v>
      </c>
      <c r="D1348" s="104" t="s">
        <v>247</v>
      </c>
      <c r="E1348" s="117" t="s">
        <v>81</v>
      </c>
      <c r="F1348" s="96" t="s">
        <v>81</v>
      </c>
      <c r="G1348" s="114">
        <v>1988</v>
      </c>
      <c r="H1348" s="113">
        <v>1.5</v>
      </c>
      <c r="I1348" s="117" t="s">
        <v>4700</v>
      </c>
      <c r="J1348" s="262"/>
      <c r="K1348" s="270"/>
      <c r="L1348" s="286" t="s">
        <v>4895</v>
      </c>
      <c r="M1348" s="133" t="s">
        <v>247</v>
      </c>
      <c r="N1348" s="114">
        <v>1986</v>
      </c>
      <c r="O1348" s="114">
        <v>1986</v>
      </c>
      <c r="P1348" s="113">
        <v>1.5</v>
      </c>
      <c r="Q1348" s="117" t="s">
        <v>4700</v>
      </c>
      <c r="R1348" s="96"/>
      <c r="S1348" s="97"/>
      <c r="T1348" s="103"/>
      <c r="U1348" s="136" t="e">
        <f ca="1">_xlfn._xlws.FILTER(_xlfn._xlws.FILTER(Table15[],(Table15[System-Owned Portion]&amp;Table15[Was Material Ever Previously Lead?]&amp;Table15[Customer-Owned Portion])=(D1348&amp;E1348&amp;M1348)),{0,0,0,1})</f>
        <v>#NAME?</v>
      </c>
      <c r="V1348"/>
    </row>
    <row r="1349" spans="1:22" ht="30" x14ac:dyDescent="0.25">
      <c r="A1349" s="102" t="s">
        <v>2887</v>
      </c>
      <c r="B1349" s="96" t="s">
        <v>2888</v>
      </c>
      <c r="C1349" s="96" t="s">
        <v>4912</v>
      </c>
      <c r="D1349" s="104" t="s">
        <v>247</v>
      </c>
      <c r="E1349" s="117" t="s">
        <v>81</v>
      </c>
      <c r="F1349" s="96" t="s">
        <v>81</v>
      </c>
      <c r="G1349" s="114">
        <v>1995</v>
      </c>
      <c r="H1349" s="113">
        <v>1.5</v>
      </c>
      <c r="I1349" s="117" t="s">
        <v>4700</v>
      </c>
      <c r="J1349" s="262"/>
      <c r="K1349" s="270"/>
      <c r="L1349" s="286" t="s">
        <v>4922</v>
      </c>
      <c r="M1349" s="133" t="s">
        <v>247</v>
      </c>
      <c r="N1349" s="114">
        <v>1988</v>
      </c>
      <c r="O1349" s="114">
        <v>1988</v>
      </c>
      <c r="P1349" s="113">
        <v>1.5</v>
      </c>
      <c r="Q1349" s="117" t="s">
        <v>244</v>
      </c>
      <c r="R1349" s="96"/>
      <c r="S1349" s="97"/>
      <c r="T1349" s="103"/>
      <c r="U1349" s="136" t="e">
        <f ca="1">_xlfn._xlws.FILTER(_xlfn._xlws.FILTER(Table15[],(Table15[System-Owned Portion]&amp;Table15[Was Material Ever Previously Lead?]&amp;Table15[Customer-Owned Portion])=(D1349&amp;E1349&amp;M1349)),{0,0,0,1})</f>
        <v>#NAME?</v>
      </c>
      <c r="V1349"/>
    </row>
    <row r="1350" spans="1:22" ht="30" x14ac:dyDescent="0.25">
      <c r="A1350" s="102" t="s">
        <v>2889</v>
      </c>
      <c r="B1350" s="96" t="s">
        <v>2890</v>
      </c>
      <c r="C1350" s="96" t="s">
        <v>4912</v>
      </c>
      <c r="D1350" s="104" t="s">
        <v>247</v>
      </c>
      <c r="E1350" s="117" t="s">
        <v>81</v>
      </c>
      <c r="F1350" s="96" t="s">
        <v>81</v>
      </c>
      <c r="G1350" s="114">
        <v>1995</v>
      </c>
      <c r="H1350" s="113">
        <v>1.5</v>
      </c>
      <c r="I1350" s="117" t="s">
        <v>4700</v>
      </c>
      <c r="J1350" s="262"/>
      <c r="K1350" s="270"/>
      <c r="L1350" s="286" t="s">
        <v>4922</v>
      </c>
      <c r="M1350" s="133" t="s">
        <v>247</v>
      </c>
      <c r="N1350" s="114">
        <v>2000</v>
      </c>
      <c r="O1350" s="114">
        <v>2000</v>
      </c>
      <c r="P1350" s="113">
        <v>1.5</v>
      </c>
      <c r="Q1350" s="117" t="s">
        <v>245</v>
      </c>
      <c r="R1350" s="96"/>
      <c r="S1350" s="97"/>
      <c r="T1350" s="103"/>
      <c r="U1350" s="136" t="e">
        <f ca="1">_xlfn._xlws.FILTER(_xlfn._xlws.FILTER(Table15[],(Table15[System-Owned Portion]&amp;Table15[Was Material Ever Previously Lead?]&amp;Table15[Customer-Owned Portion])=(D1350&amp;E1350&amp;M1350)),{0,0,0,1})</f>
        <v>#NAME?</v>
      </c>
      <c r="V1350"/>
    </row>
    <row r="1351" spans="1:22" ht="30" x14ac:dyDescent="0.25">
      <c r="A1351" s="102" t="s">
        <v>2891</v>
      </c>
      <c r="B1351" s="96" t="s">
        <v>2892</v>
      </c>
      <c r="C1351" s="96" t="s">
        <v>4912</v>
      </c>
      <c r="D1351" s="104" t="s">
        <v>247</v>
      </c>
      <c r="E1351" s="117" t="s">
        <v>81</v>
      </c>
      <c r="F1351" s="96" t="s">
        <v>81</v>
      </c>
      <c r="G1351" s="114">
        <v>1995</v>
      </c>
      <c r="H1351" s="113">
        <v>0.75</v>
      </c>
      <c r="I1351" s="117" t="s">
        <v>4700</v>
      </c>
      <c r="J1351" s="262"/>
      <c r="K1351" s="270"/>
      <c r="L1351" s="286" t="s">
        <v>4923</v>
      </c>
      <c r="M1351" s="133" t="s">
        <v>247</v>
      </c>
      <c r="N1351" s="114">
        <v>1951</v>
      </c>
      <c r="O1351" s="114">
        <v>1951</v>
      </c>
      <c r="P1351" s="113">
        <v>0.75</v>
      </c>
      <c r="Q1351" s="117" t="s">
        <v>4700</v>
      </c>
      <c r="R1351" s="96"/>
      <c r="S1351" s="97"/>
      <c r="T1351" s="103"/>
      <c r="U1351" s="136" t="e">
        <f ca="1">_xlfn._xlws.FILTER(_xlfn._xlws.FILTER(Table15[],(Table15[System-Owned Portion]&amp;Table15[Was Material Ever Previously Lead?]&amp;Table15[Customer-Owned Portion])=(D1351&amp;E1351&amp;M1351)),{0,0,0,1})</f>
        <v>#NAME?</v>
      </c>
      <c r="V1351"/>
    </row>
    <row r="1352" spans="1:22" ht="30" x14ac:dyDescent="0.25">
      <c r="A1352" s="102" t="s">
        <v>2893</v>
      </c>
      <c r="B1352" s="281" t="s">
        <v>2894</v>
      </c>
      <c r="C1352" s="96" t="s">
        <v>4925</v>
      </c>
      <c r="D1352" s="104" t="s">
        <v>247</v>
      </c>
      <c r="E1352" s="117" t="s">
        <v>81</v>
      </c>
      <c r="F1352" s="96" t="s">
        <v>81</v>
      </c>
      <c r="G1352" s="114">
        <v>1996</v>
      </c>
      <c r="H1352" s="113">
        <v>0.75</v>
      </c>
      <c r="I1352" s="117" t="s">
        <v>4700</v>
      </c>
      <c r="J1352" s="262"/>
      <c r="K1352" s="270"/>
      <c r="L1352" s="286" t="s">
        <v>4924</v>
      </c>
      <c r="M1352" s="133" t="s">
        <v>95</v>
      </c>
      <c r="N1352" s="114">
        <v>1952</v>
      </c>
      <c r="O1352" s="114">
        <v>1952</v>
      </c>
      <c r="P1352" s="113">
        <v>0.75</v>
      </c>
      <c r="Q1352" s="117"/>
      <c r="R1352" s="96"/>
      <c r="S1352" s="97"/>
      <c r="T1352" s="103"/>
      <c r="U1352" s="136" t="e">
        <f ca="1">_xlfn._xlws.FILTER(_xlfn._xlws.FILTER(Table15[],(Table15[System-Owned Portion]&amp;Table15[Was Material Ever Previously Lead?]&amp;Table15[Customer-Owned Portion])=(D1352&amp;E1352&amp;M1352)),{0,0,0,1})</f>
        <v>#NAME?</v>
      </c>
      <c r="V1352"/>
    </row>
    <row r="1353" spans="1:22" ht="30" x14ac:dyDescent="0.25">
      <c r="A1353" s="102" t="s">
        <v>2895</v>
      </c>
      <c r="B1353" s="96" t="s">
        <v>2896</v>
      </c>
      <c r="C1353" s="96" t="s">
        <v>4912</v>
      </c>
      <c r="D1353" s="104" t="s">
        <v>247</v>
      </c>
      <c r="E1353" s="117" t="s">
        <v>81</v>
      </c>
      <c r="F1353" s="96" t="s">
        <v>81</v>
      </c>
      <c r="G1353" s="114">
        <v>1993</v>
      </c>
      <c r="H1353" s="113">
        <v>1</v>
      </c>
      <c r="I1353" s="117" t="s">
        <v>4700</v>
      </c>
      <c r="J1353" s="262"/>
      <c r="K1353" s="270"/>
      <c r="L1353" s="286" t="s">
        <v>4929</v>
      </c>
      <c r="M1353" s="133" t="s">
        <v>247</v>
      </c>
      <c r="N1353" s="114">
        <v>1947</v>
      </c>
      <c r="O1353" s="114">
        <v>1947</v>
      </c>
      <c r="P1353" s="113">
        <v>1</v>
      </c>
      <c r="Q1353" s="117" t="s">
        <v>4700</v>
      </c>
      <c r="R1353" s="96"/>
      <c r="S1353" s="97"/>
      <c r="T1353" s="103"/>
      <c r="U1353" s="136" t="e">
        <f ca="1">_xlfn._xlws.FILTER(_xlfn._xlws.FILTER(Table15[],(Table15[System-Owned Portion]&amp;Table15[Was Material Ever Previously Lead?]&amp;Table15[Customer-Owned Portion])=(D1353&amp;E1353&amp;M1353)),{0,0,0,1})</f>
        <v>#NAME?</v>
      </c>
      <c r="V1353"/>
    </row>
    <row r="1354" spans="1:22" ht="30" x14ac:dyDescent="0.25">
      <c r="A1354" s="102" t="s">
        <v>2897</v>
      </c>
      <c r="B1354" s="96" t="s">
        <v>2898</v>
      </c>
      <c r="C1354" s="96" t="s">
        <v>4912</v>
      </c>
      <c r="D1354" s="104" t="s">
        <v>247</v>
      </c>
      <c r="E1354" s="117" t="s">
        <v>81</v>
      </c>
      <c r="F1354" s="96" t="s">
        <v>81</v>
      </c>
      <c r="G1354" s="114">
        <v>1993</v>
      </c>
      <c r="H1354" s="113">
        <v>1.5</v>
      </c>
      <c r="I1354" s="117" t="s">
        <v>4700</v>
      </c>
      <c r="J1354" s="262"/>
      <c r="K1354" s="270"/>
      <c r="L1354" s="286" t="s">
        <v>4930</v>
      </c>
      <c r="M1354" s="133" t="s">
        <v>95</v>
      </c>
      <c r="N1354" s="114">
        <v>1955</v>
      </c>
      <c r="O1354" s="114">
        <v>1955</v>
      </c>
      <c r="P1354" s="113">
        <v>1.5</v>
      </c>
      <c r="Q1354" s="117"/>
      <c r="R1354" s="96"/>
      <c r="S1354" s="97"/>
      <c r="T1354" s="103"/>
      <c r="U1354" s="136" t="e">
        <f ca="1">_xlfn._xlws.FILTER(_xlfn._xlws.FILTER(Table15[],(Table15[System-Owned Portion]&amp;Table15[Was Material Ever Previously Lead?]&amp;Table15[Customer-Owned Portion])=(D1354&amp;E1354&amp;M1354)),{0,0,0,1})</f>
        <v>#NAME?</v>
      </c>
      <c r="V1354"/>
    </row>
    <row r="1355" spans="1:22" ht="30" x14ac:dyDescent="0.25">
      <c r="A1355" s="102" t="s">
        <v>2899</v>
      </c>
      <c r="B1355" s="96" t="s">
        <v>2900</v>
      </c>
      <c r="C1355" s="96" t="s">
        <v>4912</v>
      </c>
      <c r="D1355" s="104" t="s">
        <v>247</v>
      </c>
      <c r="E1355" s="117" t="s">
        <v>81</v>
      </c>
      <c r="F1355" s="96" t="s">
        <v>81</v>
      </c>
      <c r="G1355" s="114">
        <v>1993</v>
      </c>
      <c r="H1355" s="113">
        <v>1</v>
      </c>
      <c r="I1355" s="117" t="s">
        <v>4700</v>
      </c>
      <c r="J1355" s="262"/>
      <c r="K1355" s="270"/>
      <c r="L1355" s="286" t="s">
        <v>4931</v>
      </c>
      <c r="M1355" s="133" t="s">
        <v>247</v>
      </c>
      <c r="N1355" s="114">
        <v>2000</v>
      </c>
      <c r="O1355" s="114">
        <v>2000</v>
      </c>
      <c r="P1355" s="113">
        <v>1</v>
      </c>
      <c r="Q1355" s="117" t="s">
        <v>245</v>
      </c>
      <c r="R1355" s="96"/>
      <c r="S1355" s="97"/>
      <c r="T1355" s="103"/>
      <c r="U1355" s="136" t="e">
        <f ca="1">_xlfn._xlws.FILTER(_xlfn._xlws.FILTER(Table15[],(Table15[System-Owned Portion]&amp;Table15[Was Material Ever Previously Lead?]&amp;Table15[Customer-Owned Portion])=(D1355&amp;E1355&amp;M1355)),{0,0,0,1})</f>
        <v>#NAME?</v>
      </c>
      <c r="V1355"/>
    </row>
    <row r="1356" spans="1:22" ht="30" x14ac:dyDescent="0.25">
      <c r="A1356" s="102" t="s">
        <v>2901</v>
      </c>
      <c r="B1356" s="96" t="s">
        <v>2902</v>
      </c>
      <c r="C1356" s="96" t="s">
        <v>4912</v>
      </c>
      <c r="D1356" s="104" t="s">
        <v>247</v>
      </c>
      <c r="E1356" s="117" t="s">
        <v>81</v>
      </c>
      <c r="F1356" s="96" t="s">
        <v>81</v>
      </c>
      <c r="G1356" s="114">
        <v>1993</v>
      </c>
      <c r="H1356" s="113">
        <v>1</v>
      </c>
      <c r="I1356" s="117" t="s">
        <v>4700</v>
      </c>
      <c r="J1356" s="262"/>
      <c r="K1356" s="270"/>
      <c r="L1356" s="286" t="s">
        <v>4928</v>
      </c>
      <c r="M1356" s="133" t="s">
        <v>95</v>
      </c>
      <c r="N1356" s="114">
        <v>1980</v>
      </c>
      <c r="O1356" s="114">
        <v>1980</v>
      </c>
      <c r="P1356" s="113">
        <v>1</v>
      </c>
      <c r="Q1356" s="117"/>
      <c r="R1356" s="96"/>
      <c r="S1356" s="97"/>
      <c r="T1356" s="103"/>
      <c r="U1356" s="136" t="e">
        <f ca="1">_xlfn._xlws.FILTER(_xlfn._xlws.FILTER(Table15[],(Table15[System-Owned Portion]&amp;Table15[Was Material Ever Previously Lead?]&amp;Table15[Customer-Owned Portion])=(D1356&amp;E1356&amp;M1356)),{0,0,0,1})</f>
        <v>#NAME?</v>
      </c>
      <c r="V1356"/>
    </row>
    <row r="1357" spans="1:22" ht="30" x14ac:dyDescent="0.25">
      <c r="A1357" s="102" t="s">
        <v>2903</v>
      </c>
      <c r="B1357" s="96" t="s">
        <v>2904</v>
      </c>
      <c r="C1357" s="96" t="s">
        <v>4912</v>
      </c>
      <c r="D1357" s="104" t="s">
        <v>247</v>
      </c>
      <c r="E1357" s="117" t="s">
        <v>81</v>
      </c>
      <c r="F1357" s="96" t="s">
        <v>81</v>
      </c>
      <c r="G1357" s="114">
        <v>1993</v>
      </c>
      <c r="H1357" s="113">
        <v>0.75</v>
      </c>
      <c r="I1357" s="117" t="s">
        <v>245</v>
      </c>
      <c r="J1357" s="262"/>
      <c r="K1357" s="270"/>
      <c r="L1357" s="286" t="s">
        <v>4927</v>
      </c>
      <c r="M1357" s="133" t="s">
        <v>247</v>
      </c>
      <c r="N1357" s="114">
        <v>1993</v>
      </c>
      <c r="O1357" s="114">
        <v>1993</v>
      </c>
      <c r="P1357" s="113">
        <v>0.75</v>
      </c>
      <c r="Q1357" s="117" t="s">
        <v>245</v>
      </c>
      <c r="R1357" s="96"/>
      <c r="S1357" s="97"/>
      <c r="T1357" s="103"/>
      <c r="U1357" s="136" t="e">
        <f ca="1">_xlfn._xlws.FILTER(_xlfn._xlws.FILTER(Table15[],(Table15[System-Owned Portion]&amp;Table15[Was Material Ever Previously Lead?]&amp;Table15[Customer-Owned Portion])=(D1357&amp;E1357&amp;M1357)),{0,0,0,1})</f>
        <v>#NAME?</v>
      </c>
      <c r="V1357"/>
    </row>
    <row r="1358" spans="1:22" ht="30" x14ac:dyDescent="0.25">
      <c r="A1358" s="102" t="s">
        <v>2905</v>
      </c>
      <c r="B1358" s="96" t="s">
        <v>2906</v>
      </c>
      <c r="C1358" s="96" t="s">
        <v>4912</v>
      </c>
      <c r="D1358" s="104"/>
      <c r="E1358" s="117"/>
      <c r="F1358" s="96"/>
      <c r="G1358" s="114"/>
      <c r="H1358" s="113"/>
      <c r="I1358" s="117"/>
      <c r="J1358" s="262"/>
      <c r="K1358" s="270"/>
      <c r="L1358" s="286" t="s">
        <v>4926</v>
      </c>
      <c r="M1358" s="133"/>
      <c r="N1358" s="114"/>
      <c r="O1358" s="114"/>
      <c r="P1358" s="113"/>
      <c r="Q1358" s="117"/>
      <c r="R1358" s="96"/>
      <c r="S1358" s="97"/>
      <c r="T1358" s="103" t="s">
        <v>4246</v>
      </c>
      <c r="U1358" s="136" t="e">
        <f ca="1">_xlfn._xlws.FILTER(_xlfn._xlws.FILTER(Table15[],(Table15[System-Owned Portion]&amp;Table15[Was Material Ever Previously Lead?]&amp;Table15[Customer-Owned Portion])=(D1358&amp;E1358&amp;M1358)),{0,0,0,1})</f>
        <v>#NAME?</v>
      </c>
      <c r="V1358"/>
    </row>
    <row r="1359" spans="1:22" ht="30" x14ac:dyDescent="0.25">
      <c r="A1359" s="102" t="s">
        <v>2907</v>
      </c>
      <c r="B1359" s="96" t="s">
        <v>2908</v>
      </c>
      <c r="C1359" s="96" t="s">
        <v>4912</v>
      </c>
      <c r="D1359" s="104" t="s">
        <v>247</v>
      </c>
      <c r="E1359" s="117" t="s">
        <v>81</v>
      </c>
      <c r="F1359" s="96" t="s">
        <v>81</v>
      </c>
      <c r="G1359" s="114">
        <v>1996</v>
      </c>
      <c r="H1359" s="113">
        <v>2</v>
      </c>
      <c r="I1359" s="117" t="s">
        <v>4700</v>
      </c>
      <c r="J1359" s="262"/>
      <c r="K1359" s="270"/>
      <c r="L1359" s="286" t="s">
        <v>4921</v>
      </c>
      <c r="M1359" s="133" t="s">
        <v>247</v>
      </c>
      <c r="N1359" s="114">
        <v>2004</v>
      </c>
      <c r="O1359" s="114">
        <v>2004</v>
      </c>
      <c r="P1359" s="113">
        <v>2</v>
      </c>
      <c r="Q1359" s="117" t="s">
        <v>245</v>
      </c>
      <c r="R1359" s="96"/>
      <c r="S1359" s="97"/>
      <c r="T1359" s="103"/>
      <c r="U1359" s="136" t="e">
        <f ca="1">_xlfn._xlws.FILTER(_xlfn._xlws.FILTER(Table15[],(Table15[System-Owned Portion]&amp;Table15[Was Material Ever Previously Lead?]&amp;Table15[Customer-Owned Portion])=(D1359&amp;E1359&amp;M1359)),{0,0,0,1})</f>
        <v>#NAME?</v>
      </c>
      <c r="V1359"/>
    </row>
    <row r="1360" spans="1:22" ht="30" x14ac:dyDescent="0.25">
      <c r="A1360" s="102" t="s">
        <v>2910</v>
      </c>
      <c r="B1360" s="96" t="s">
        <v>4750</v>
      </c>
      <c r="C1360" s="96" t="s">
        <v>2909</v>
      </c>
      <c r="D1360" s="104" t="s">
        <v>247</v>
      </c>
      <c r="E1360" s="117" t="s">
        <v>81</v>
      </c>
      <c r="F1360" s="96" t="s">
        <v>81</v>
      </c>
      <c r="G1360" s="114">
        <v>2004</v>
      </c>
      <c r="H1360" s="113">
        <v>1</v>
      </c>
      <c r="I1360" s="117" t="s">
        <v>245</v>
      </c>
      <c r="J1360" s="262"/>
      <c r="K1360" s="270"/>
      <c r="L1360" s="286"/>
      <c r="M1360" s="133" t="s">
        <v>247</v>
      </c>
      <c r="N1360" s="114">
        <v>2004</v>
      </c>
      <c r="O1360" s="114">
        <v>2004</v>
      </c>
      <c r="P1360" s="113">
        <v>0.75</v>
      </c>
      <c r="Q1360" s="117" t="s">
        <v>245</v>
      </c>
      <c r="R1360" s="96"/>
      <c r="S1360" s="97"/>
      <c r="T1360" s="103"/>
      <c r="U1360" s="136" t="e">
        <f ca="1">_xlfn._xlws.FILTER(_xlfn._xlws.FILTER(Table15[],(Table15[System-Owned Portion]&amp;Table15[Was Material Ever Previously Lead?]&amp;Table15[Customer-Owned Portion])=(D1360&amp;E1360&amp;M1360)),{0,0,0,1})</f>
        <v>#NAME?</v>
      </c>
      <c r="V1360"/>
    </row>
    <row r="1361" spans="1:22" ht="30" x14ac:dyDescent="0.25">
      <c r="A1361" s="102" t="s">
        <v>2911</v>
      </c>
      <c r="B1361" s="96" t="s">
        <v>4749</v>
      </c>
      <c r="C1361" s="96" t="s">
        <v>2909</v>
      </c>
      <c r="D1361" s="104" t="s">
        <v>247</v>
      </c>
      <c r="E1361" s="117" t="s">
        <v>81</v>
      </c>
      <c r="F1361" s="96" t="s">
        <v>81</v>
      </c>
      <c r="G1361" s="114">
        <v>2004</v>
      </c>
      <c r="H1361" s="113">
        <v>1</v>
      </c>
      <c r="I1361" s="117" t="s">
        <v>245</v>
      </c>
      <c r="J1361" s="262"/>
      <c r="K1361" s="270"/>
      <c r="L1361" s="286"/>
      <c r="M1361" s="133" t="s">
        <v>247</v>
      </c>
      <c r="N1361" s="114">
        <v>2004</v>
      </c>
      <c r="O1361" s="114">
        <v>2004</v>
      </c>
      <c r="P1361" s="113">
        <v>0.75</v>
      </c>
      <c r="Q1361" s="117" t="s">
        <v>245</v>
      </c>
      <c r="R1361" s="96"/>
      <c r="S1361" s="97"/>
      <c r="T1361" s="103"/>
      <c r="U1361" s="136" t="e">
        <f ca="1">_xlfn._xlws.FILTER(_xlfn._xlws.FILTER(Table15[],(Table15[System-Owned Portion]&amp;Table15[Was Material Ever Previously Lead?]&amp;Table15[Customer-Owned Portion])=(D1361&amp;E1361&amp;M1361)),{0,0,0,1})</f>
        <v>#NAME?</v>
      </c>
      <c r="V1361"/>
    </row>
    <row r="1362" spans="1:22" ht="30" x14ac:dyDescent="0.25">
      <c r="A1362" s="102" t="s">
        <v>2912</v>
      </c>
      <c r="B1362" s="96" t="s">
        <v>4748</v>
      </c>
      <c r="C1362" s="96" t="s">
        <v>2909</v>
      </c>
      <c r="D1362" s="104" t="s">
        <v>247</v>
      </c>
      <c r="E1362" s="117" t="s">
        <v>81</v>
      </c>
      <c r="F1362" s="96" t="s">
        <v>81</v>
      </c>
      <c r="G1362" s="114">
        <v>2004</v>
      </c>
      <c r="H1362" s="113">
        <v>1</v>
      </c>
      <c r="I1362" s="117" t="s">
        <v>245</v>
      </c>
      <c r="J1362" s="262"/>
      <c r="K1362" s="270"/>
      <c r="L1362" s="286"/>
      <c r="M1362" s="133" t="s">
        <v>247</v>
      </c>
      <c r="N1362" s="114">
        <v>2004</v>
      </c>
      <c r="O1362" s="114">
        <v>2004</v>
      </c>
      <c r="P1362" s="113">
        <v>0.75</v>
      </c>
      <c r="Q1362" s="117" t="s">
        <v>245</v>
      </c>
      <c r="R1362" s="96"/>
      <c r="S1362" s="97"/>
      <c r="T1362" s="103"/>
      <c r="U1362" s="136" t="e">
        <f ca="1">_xlfn._xlws.FILTER(_xlfn._xlws.FILTER(Table15[],(Table15[System-Owned Portion]&amp;Table15[Was Material Ever Previously Lead?]&amp;Table15[Customer-Owned Portion])=(D1362&amp;E1362&amp;M1362)),{0,0,0,1})</f>
        <v>#NAME?</v>
      </c>
      <c r="V1362"/>
    </row>
    <row r="1363" spans="1:22" ht="30" x14ac:dyDescent="0.25">
      <c r="A1363" s="102" t="s">
        <v>2913</v>
      </c>
      <c r="B1363" s="96" t="s">
        <v>4747</v>
      </c>
      <c r="C1363" s="96" t="s">
        <v>2909</v>
      </c>
      <c r="D1363" s="104" t="s">
        <v>247</v>
      </c>
      <c r="E1363" s="117" t="s">
        <v>81</v>
      </c>
      <c r="F1363" s="96" t="s">
        <v>81</v>
      </c>
      <c r="G1363" s="114">
        <v>2004</v>
      </c>
      <c r="H1363" s="113">
        <v>1</v>
      </c>
      <c r="I1363" s="117" t="s">
        <v>245</v>
      </c>
      <c r="J1363" s="262"/>
      <c r="K1363" s="270"/>
      <c r="L1363" s="286"/>
      <c r="M1363" s="133" t="s">
        <v>247</v>
      </c>
      <c r="N1363" s="114">
        <v>2004</v>
      </c>
      <c r="O1363" s="114">
        <v>2004</v>
      </c>
      <c r="P1363" s="113">
        <v>0.75</v>
      </c>
      <c r="Q1363" s="117" t="s">
        <v>245</v>
      </c>
      <c r="R1363" s="96"/>
      <c r="S1363" s="97"/>
      <c r="T1363" s="103"/>
      <c r="U1363" s="136" t="e">
        <f ca="1">_xlfn._xlws.FILTER(_xlfn._xlws.FILTER(Table15[],(Table15[System-Owned Portion]&amp;Table15[Was Material Ever Previously Lead?]&amp;Table15[Customer-Owned Portion])=(D1363&amp;E1363&amp;M1363)),{0,0,0,1})</f>
        <v>#NAME?</v>
      </c>
      <c r="V1363"/>
    </row>
    <row r="1364" spans="1:22" ht="30" x14ac:dyDescent="0.25">
      <c r="A1364" s="102" t="s">
        <v>2914</v>
      </c>
      <c r="B1364" s="96" t="s">
        <v>4754</v>
      </c>
      <c r="C1364" s="96" t="s">
        <v>2909</v>
      </c>
      <c r="D1364" s="104" t="s">
        <v>247</v>
      </c>
      <c r="E1364" s="117" t="s">
        <v>81</v>
      </c>
      <c r="F1364" s="96" t="s">
        <v>81</v>
      </c>
      <c r="G1364" s="114">
        <v>2004</v>
      </c>
      <c r="H1364" s="113">
        <v>1</v>
      </c>
      <c r="I1364" s="117" t="s">
        <v>245</v>
      </c>
      <c r="J1364" s="262"/>
      <c r="K1364" s="270"/>
      <c r="L1364" s="286"/>
      <c r="M1364" s="133" t="s">
        <v>247</v>
      </c>
      <c r="N1364" s="114">
        <v>2004</v>
      </c>
      <c r="O1364" s="114">
        <v>2004</v>
      </c>
      <c r="P1364" s="113">
        <v>0.75</v>
      </c>
      <c r="Q1364" s="117" t="s">
        <v>245</v>
      </c>
      <c r="R1364" s="96"/>
      <c r="S1364" s="97"/>
      <c r="T1364" s="103"/>
      <c r="U1364" s="136" t="e">
        <f ca="1">_xlfn._xlws.FILTER(_xlfn._xlws.FILTER(Table15[],(Table15[System-Owned Portion]&amp;Table15[Was Material Ever Previously Lead?]&amp;Table15[Customer-Owned Portion])=(D1364&amp;E1364&amp;M1364)),{0,0,0,1})</f>
        <v>#NAME?</v>
      </c>
      <c r="V1364"/>
    </row>
    <row r="1365" spans="1:22" ht="30" x14ac:dyDescent="0.25">
      <c r="A1365" s="102" t="s">
        <v>2915</v>
      </c>
      <c r="B1365" s="96" t="s">
        <v>4755</v>
      </c>
      <c r="C1365" s="96" t="s">
        <v>2909</v>
      </c>
      <c r="D1365" s="104" t="s">
        <v>247</v>
      </c>
      <c r="E1365" s="117" t="s">
        <v>81</v>
      </c>
      <c r="F1365" s="96" t="s">
        <v>81</v>
      </c>
      <c r="G1365" s="114">
        <v>2004</v>
      </c>
      <c r="H1365" s="113">
        <v>1</v>
      </c>
      <c r="I1365" s="117" t="s">
        <v>245</v>
      </c>
      <c r="J1365" s="262"/>
      <c r="K1365" s="270"/>
      <c r="L1365" s="286"/>
      <c r="M1365" s="133" t="s">
        <v>247</v>
      </c>
      <c r="N1365" s="114">
        <v>2004</v>
      </c>
      <c r="O1365" s="114">
        <v>2004</v>
      </c>
      <c r="P1365" s="113">
        <v>0.75</v>
      </c>
      <c r="Q1365" s="117" t="s">
        <v>245</v>
      </c>
      <c r="R1365" s="96"/>
      <c r="S1365" s="97"/>
      <c r="T1365" s="103"/>
      <c r="U1365" s="136" t="e">
        <f ca="1">_xlfn._xlws.FILTER(_xlfn._xlws.FILTER(Table15[],(Table15[System-Owned Portion]&amp;Table15[Was Material Ever Previously Lead?]&amp;Table15[Customer-Owned Portion])=(D1365&amp;E1365&amp;M1365)),{0,0,0,1})</f>
        <v>#NAME?</v>
      </c>
      <c r="V1365"/>
    </row>
    <row r="1366" spans="1:22" ht="30" x14ac:dyDescent="0.25">
      <c r="A1366" s="102" t="s">
        <v>2916</v>
      </c>
      <c r="B1366" s="96" t="s">
        <v>4756</v>
      </c>
      <c r="C1366" s="96" t="s">
        <v>2909</v>
      </c>
      <c r="D1366" s="104" t="s">
        <v>247</v>
      </c>
      <c r="E1366" s="117" t="s">
        <v>81</v>
      </c>
      <c r="F1366" s="96" t="s">
        <v>81</v>
      </c>
      <c r="G1366" s="114">
        <v>2004</v>
      </c>
      <c r="H1366" s="113">
        <v>1</v>
      </c>
      <c r="I1366" s="117" t="s">
        <v>245</v>
      </c>
      <c r="J1366" s="262"/>
      <c r="K1366" s="270"/>
      <c r="L1366" s="286"/>
      <c r="M1366" s="133" t="s">
        <v>247</v>
      </c>
      <c r="N1366" s="114">
        <v>2004</v>
      </c>
      <c r="O1366" s="114">
        <v>2004</v>
      </c>
      <c r="P1366" s="113">
        <v>0.75</v>
      </c>
      <c r="Q1366" s="117" t="s">
        <v>245</v>
      </c>
      <c r="R1366" s="96"/>
      <c r="S1366" s="97"/>
      <c r="T1366" s="103"/>
      <c r="U1366" s="136" t="e">
        <f ca="1">_xlfn._xlws.FILTER(_xlfn._xlws.FILTER(Table15[],(Table15[System-Owned Portion]&amp;Table15[Was Material Ever Previously Lead?]&amp;Table15[Customer-Owned Portion])=(D1366&amp;E1366&amp;M1366)),{0,0,0,1})</f>
        <v>#NAME?</v>
      </c>
      <c r="V1366"/>
    </row>
    <row r="1367" spans="1:22" ht="30" x14ac:dyDescent="0.25">
      <c r="A1367" s="102" t="s">
        <v>2917</v>
      </c>
      <c r="B1367" s="96" t="s">
        <v>4757</v>
      </c>
      <c r="C1367" s="96" t="s">
        <v>2909</v>
      </c>
      <c r="D1367" s="104" t="s">
        <v>247</v>
      </c>
      <c r="E1367" s="117" t="s">
        <v>81</v>
      </c>
      <c r="F1367" s="96" t="s">
        <v>81</v>
      </c>
      <c r="G1367" s="114">
        <v>2004</v>
      </c>
      <c r="H1367" s="113">
        <v>1</v>
      </c>
      <c r="I1367" s="117" t="s">
        <v>245</v>
      </c>
      <c r="J1367" s="262"/>
      <c r="K1367" s="270"/>
      <c r="L1367" s="286"/>
      <c r="M1367" s="133" t="s">
        <v>247</v>
      </c>
      <c r="N1367" s="114">
        <v>2004</v>
      </c>
      <c r="O1367" s="114">
        <v>2004</v>
      </c>
      <c r="P1367" s="113">
        <v>0.75</v>
      </c>
      <c r="Q1367" s="117" t="s">
        <v>245</v>
      </c>
      <c r="R1367" s="96"/>
      <c r="S1367" s="97"/>
      <c r="T1367" s="103"/>
      <c r="U1367" s="136" t="e">
        <f ca="1">_xlfn._xlws.FILTER(_xlfn._xlws.FILTER(Table15[],(Table15[System-Owned Portion]&amp;Table15[Was Material Ever Previously Lead?]&amp;Table15[Customer-Owned Portion])=(D1367&amp;E1367&amp;M1367)),{0,0,0,1})</f>
        <v>#NAME?</v>
      </c>
      <c r="V1367"/>
    </row>
    <row r="1368" spans="1:22" ht="30" x14ac:dyDescent="0.25">
      <c r="A1368" s="102" t="s">
        <v>2918</v>
      </c>
      <c r="B1368" s="96" t="s">
        <v>4761</v>
      </c>
      <c r="C1368" s="96" t="s">
        <v>2909</v>
      </c>
      <c r="D1368" s="104" t="s">
        <v>247</v>
      </c>
      <c r="E1368" s="117" t="s">
        <v>81</v>
      </c>
      <c r="F1368" s="96" t="s">
        <v>81</v>
      </c>
      <c r="G1368" s="114">
        <v>2004</v>
      </c>
      <c r="H1368" s="113">
        <v>1</v>
      </c>
      <c r="I1368" s="117" t="s">
        <v>245</v>
      </c>
      <c r="J1368" s="262"/>
      <c r="K1368" s="270"/>
      <c r="L1368" s="286"/>
      <c r="M1368" s="133" t="s">
        <v>247</v>
      </c>
      <c r="N1368" s="114">
        <v>2004</v>
      </c>
      <c r="O1368" s="114">
        <v>2004</v>
      </c>
      <c r="P1368" s="113">
        <v>0.75</v>
      </c>
      <c r="Q1368" s="117" t="s">
        <v>245</v>
      </c>
      <c r="R1368" s="96"/>
      <c r="S1368" s="97"/>
      <c r="T1368" s="103"/>
      <c r="U1368" s="136" t="e">
        <f ca="1">_xlfn._xlws.FILTER(_xlfn._xlws.FILTER(Table15[],(Table15[System-Owned Portion]&amp;Table15[Was Material Ever Previously Lead?]&amp;Table15[Customer-Owned Portion])=(D1368&amp;E1368&amp;M1368)),{0,0,0,1})</f>
        <v>#NAME?</v>
      </c>
      <c r="V1368"/>
    </row>
    <row r="1369" spans="1:22" ht="30" x14ac:dyDescent="0.25">
      <c r="A1369" s="102" t="s">
        <v>2919</v>
      </c>
      <c r="B1369" s="96" t="s">
        <v>4760</v>
      </c>
      <c r="C1369" s="96" t="s">
        <v>2909</v>
      </c>
      <c r="D1369" s="104" t="s">
        <v>247</v>
      </c>
      <c r="E1369" s="117" t="s">
        <v>81</v>
      </c>
      <c r="F1369" s="96" t="s">
        <v>81</v>
      </c>
      <c r="G1369" s="114">
        <v>2004</v>
      </c>
      <c r="H1369" s="113">
        <v>1</v>
      </c>
      <c r="I1369" s="117" t="s">
        <v>245</v>
      </c>
      <c r="J1369" s="262"/>
      <c r="K1369" s="270"/>
      <c r="L1369" s="286"/>
      <c r="M1369" s="133" t="s">
        <v>247</v>
      </c>
      <c r="N1369" s="114">
        <v>2004</v>
      </c>
      <c r="O1369" s="114">
        <v>2004</v>
      </c>
      <c r="P1369" s="113">
        <v>0.75</v>
      </c>
      <c r="Q1369" s="117" t="s">
        <v>245</v>
      </c>
      <c r="R1369" s="96"/>
      <c r="S1369" s="97"/>
      <c r="T1369" s="103"/>
      <c r="U1369" s="136" t="e">
        <f ca="1">_xlfn._xlws.FILTER(_xlfn._xlws.FILTER(Table15[],(Table15[System-Owned Portion]&amp;Table15[Was Material Ever Previously Lead?]&amp;Table15[Customer-Owned Portion])=(D1369&amp;E1369&amp;M1369)),{0,0,0,1})</f>
        <v>#NAME?</v>
      </c>
      <c r="V1369"/>
    </row>
    <row r="1370" spans="1:22" ht="30" x14ac:dyDescent="0.25">
      <c r="A1370" s="102" t="s">
        <v>2920</v>
      </c>
      <c r="B1370" s="96" t="s">
        <v>4759</v>
      </c>
      <c r="C1370" s="96" t="s">
        <v>2909</v>
      </c>
      <c r="D1370" s="104" t="s">
        <v>247</v>
      </c>
      <c r="E1370" s="117" t="s">
        <v>81</v>
      </c>
      <c r="F1370" s="96" t="s">
        <v>81</v>
      </c>
      <c r="G1370" s="114">
        <v>2004</v>
      </c>
      <c r="H1370" s="113">
        <v>1</v>
      </c>
      <c r="I1370" s="117" t="s">
        <v>245</v>
      </c>
      <c r="J1370" s="262"/>
      <c r="K1370" s="270"/>
      <c r="L1370" s="286"/>
      <c r="M1370" s="133" t="s">
        <v>247</v>
      </c>
      <c r="N1370" s="114">
        <v>2004</v>
      </c>
      <c r="O1370" s="114">
        <v>2004</v>
      </c>
      <c r="P1370" s="113">
        <v>0.75</v>
      </c>
      <c r="Q1370" s="117" t="s">
        <v>245</v>
      </c>
      <c r="R1370" s="96"/>
      <c r="S1370" s="97"/>
      <c r="T1370" s="103"/>
      <c r="U1370" s="136" t="e">
        <f ca="1">_xlfn._xlws.FILTER(_xlfn._xlws.FILTER(Table15[],(Table15[System-Owned Portion]&amp;Table15[Was Material Ever Previously Lead?]&amp;Table15[Customer-Owned Portion])=(D1370&amp;E1370&amp;M1370)),{0,0,0,1})</f>
        <v>#NAME?</v>
      </c>
      <c r="V1370"/>
    </row>
    <row r="1371" spans="1:22" ht="30" x14ac:dyDescent="0.25">
      <c r="A1371" s="102" t="s">
        <v>2921</v>
      </c>
      <c r="B1371" s="96" t="s">
        <v>4758</v>
      </c>
      <c r="C1371" s="96" t="s">
        <v>2909</v>
      </c>
      <c r="D1371" s="104" t="s">
        <v>247</v>
      </c>
      <c r="E1371" s="117" t="s">
        <v>81</v>
      </c>
      <c r="F1371" s="96" t="s">
        <v>81</v>
      </c>
      <c r="G1371" s="114">
        <v>2004</v>
      </c>
      <c r="H1371" s="113">
        <v>1</v>
      </c>
      <c r="I1371" s="117" t="s">
        <v>245</v>
      </c>
      <c r="J1371" s="262"/>
      <c r="K1371" s="270"/>
      <c r="L1371" s="286"/>
      <c r="M1371" s="133" t="s">
        <v>247</v>
      </c>
      <c r="N1371" s="114">
        <v>2004</v>
      </c>
      <c r="O1371" s="114">
        <v>2004</v>
      </c>
      <c r="P1371" s="113">
        <v>0.75</v>
      </c>
      <c r="Q1371" s="117" t="s">
        <v>245</v>
      </c>
      <c r="R1371" s="96"/>
      <c r="S1371" s="97"/>
      <c r="T1371" s="103"/>
      <c r="U1371" s="136" t="e">
        <f ca="1">_xlfn._xlws.FILTER(_xlfn._xlws.FILTER(Table15[],(Table15[System-Owned Portion]&amp;Table15[Was Material Ever Previously Lead?]&amp;Table15[Customer-Owned Portion])=(D1371&amp;E1371&amp;M1371)),{0,0,0,1})</f>
        <v>#NAME?</v>
      </c>
      <c r="V1371"/>
    </row>
    <row r="1372" spans="1:22" ht="30" x14ac:dyDescent="0.25">
      <c r="A1372" s="102" t="s">
        <v>2922</v>
      </c>
      <c r="B1372" s="96" t="s">
        <v>4765</v>
      </c>
      <c r="C1372" s="96" t="s">
        <v>2909</v>
      </c>
      <c r="D1372" s="104" t="s">
        <v>247</v>
      </c>
      <c r="E1372" s="117" t="s">
        <v>81</v>
      </c>
      <c r="F1372" s="96" t="s">
        <v>81</v>
      </c>
      <c r="G1372" s="114">
        <v>2004</v>
      </c>
      <c r="H1372" s="113">
        <v>1</v>
      </c>
      <c r="I1372" s="117" t="s">
        <v>245</v>
      </c>
      <c r="J1372" s="262"/>
      <c r="K1372" s="270"/>
      <c r="L1372" s="286"/>
      <c r="M1372" s="133" t="s">
        <v>247</v>
      </c>
      <c r="N1372" s="114">
        <v>2004</v>
      </c>
      <c r="O1372" s="114">
        <v>2004</v>
      </c>
      <c r="P1372" s="113">
        <v>0.75</v>
      </c>
      <c r="Q1372" s="117" t="s">
        <v>245</v>
      </c>
      <c r="R1372" s="96"/>
      <c r="S1372" s="97"/>
      <c r="T1372" s="103"/>
      <c r="U1372" s="136" t="e">
        <f ca="1">_xlfn._xlws.FILTER(_xlfn._xlws.FILTER(Table15[],(Table15[System-Owned Portion]&amp;Table15[Was Material Ever Previously Lead?]&amp;Table15[Customer-Owned Portion])=(D1372&amp;E1372&amp;M1372)),{0,0,0,1})</f>
        <v>#NAME?</v>
      </c>
      <c r="V1372"/>
    </row>
    <row r="1373" spans="1:22" ht="30" x14ac:dyDescent="0.25">
      <c r="A1373" s="102" t="s">
        <v>2923</v>
      </c>
      <c r="B1373" s="96" t="s">
        <v>4764</v>
      </c>
      <c r="C1373" s="96" t="s">
        <v>2909</v>
      </c>
      <c r="D1373" s="104" t="s">
        <v>247</v>
      </c>
      <c r="E1373" s="117" t="s">
        <v>81</v>
      </c>
      <c r="F1373" s="96" t="s">
        <v>81</v>
      </c>
      <c r="G1373" s="114">
        <v>2004</v>
      </c>
      <c r="H1373" s="113">
        <v>1</v>
      </c>
      <c r="I1373" s="117" t="s">
        <v>245</v>
      </c>
      <c r="J1373" s="262"/>
      <c r="K1373" s="270"/>
      <c r="L1373" s="286"/>
      <c r="M1373" s="133" t="s">
        <v>247</v>
      </c>
      <c r="N1373" s="114">
        <v>2004</v>
      </c>
      <c r="O1373" s="114">
        <v>2004</v>
      </c>
      <c r="P1373" s="113">
        <v>0.75</v>
      </c>
      <c r="Q1373" s="117" t="s">
        <v>245</v>
      </c>
      <c r="R1373" s="96"/>
      <c r="S1373" s="97"/>
      <c r="T1373" s="103"/>
      <c r="U1373" s="136" t="e">
        <f ca="1">_xlfn._xlws.FILTER(_xlfn._xlws.FILTER(Table15[],(Table15[System-Owned Portion]&amp;Table15[Was Material Ever Previously Lead?]&amp;Table15[Customer-Owned Portion])=(D1373&amp;E1373&amp;M1373)),{0,0,0,1})</f>
        <v>#NAME?</v>
      </c>
      <c r="V1373"/>
    </row>
    <row r="1374" spans="1:22" ht="30" x14ac:dyDescent="0.25">
      <c r="A1374" s="102" t="s">
        <v>2924</v>
      </c>
      <c r="B1374" s="96" t="s">
        <v>4763</v>
      </c>
      <c r="C1374" s="96" t="s">
        <v>2909</v>
      </c>
      <c r="D1374" s="104" t="s">
        <v>247</v>
      </c>
      <c r="E1374" s="117" t="s">
        <v>81</v>
      </c>
      <c r="F1374" s="96" t="s">
        <v>81</v>
      </c>
      <c r="G1374" s="114">
        <v>2004</v>
      </c>
      <c r="H1374" s="113">
        <v>1</v>
      </c>
      <c r="I1374" s="117" t="s">
        <v>245</v>
      </c>
      <c r="J1374" s="262"/>
      <c r="K1374" s="270"/>
      <c r="L1374" s="286"/>
      <c r="M1374" s="133" t="s">
        <v>247</v>
      </c>
      <c r="N1374" s="114">
        <v>2004</v>
      </c>
      <c r="O1374" s="114">
        <v>2004</v>
      </c>
      <c r="P1374" s="113">
        <v>0.75</v>
      </c>
      <c r="Q1374" s="117" t="s">
        <v>245</v>
      </c>
      <c r="R1374" s="96"/>
      <c r="S1374" s="97"/>
      <c r="T1374" s="103"/>
      <c r="U1374" s="136" t="e">
        <f ca="1">_xlfn._xlws.FILTER(_xlfn._xlws.FILTER(Table15[],(Table15[System-Owned Portion]&amp;Table15[Was Material Ever Previously Lead?]&amp;Table15[Customer-Owned Portion])=(D1374&amp;E1374&amp;M1374)),{0,0,0,1})</f>
        <v>#NAME?</v>
      </c>
      <c r="V1374"/>
    </row>
    <row r="1375" spans="1:22" ht="30" x14ac:dyDescent="0.25">
      <c r="A1375" s="102" t="s">
        <v>2925</v>
      </c>
      <c r="B1375" s="96" t="s">
        <v>4762</v>
      </c>
      <c r="C1375" s="96" t="s">
        <v>2909</v>
      </c>
      <c r="D1375" s="104" t="s">
        <v>247</v>
      </c>
      <c r="E1375" s="117" t="s">
        <v>81</v>
      </c>
      <c r="F1375" s="96" t="s">
        <v>81</v>
      </c>
      <c r="G1375" s="114">
        <v>2004</v>
      </c>
      <c r="H1375" s="113">
        <v>1</v>
      </c>
      <c r="I1375" s="117" t="s">
        <v>245</v>
      </c>
      <c r="J1375" s="262"/>
      <c r="K1375" s="270"/>
      <c r="L1375" s="286"/>
      <c r="M1375" s="133" t="s">
        <v>247</v>
      </c>
      <c r="N1375" s="114">
        <v>2004</v>
      </c>
      <c r="O1375" s="114">
        <v>2004</v>
      </c>
      <c r="P1375" s="113">
        <v>0.75</v>
      </c>
      <c r="Q1375" s="117" t="s">
        <v>245</v>
      </c>
      <c r="R1375" s="96"/>
      <c r="S1375" s="97"/>
      <c r="T1375" s="103"/>
      <c r="U1375" s="136" t="e">
        <f ca="1">_xlfn._xlws.FILTER(_xlfn._xlws.FILTER(Table15[],(Table15[System-Owned Portion]&amp;Table15[Was Material Ever Previously Lead?]&amp;Table15[Customer-Owned Portion])=(D1375&amp;E1375&amp;M1375)),{0,0,0,1})</f>
        <v>#NAME?</v>
      </c>
      <c r="V1375"/>
    </row>
    <row r="1376" spans="1:22" ht="30" x14ac:dyDescent="0.25">
      <c r="A1376" s="102" t="s">
        <v>2926</v>
      </c>
      <c r="B1376" s="96" t="s">
        <v>4766</v>
      </c>
      <c r="C1376" s="96" t="s">
        <v>2909</v>
      </c>
      <c r="D1376" s="104" t="s">
        <v>247</v>
      </c>
      <c r="E1376" s="117" t="s">
        <v>81</v>
      </c>
      <c r="F1376" s="96" t="s">
        <v>81</v>
      </c>
      <c r="G1376" s="114">
        <v>2004</v>
      </c>
      <c r="H1376" s="113">
        <v>1</v>
      </c>
      <c r="I1376" s="117" t="s">
        <v>245</v>
      </c>
      <c r="J1376" s="262"/>
      <c r="K1376" s="270"/>
      <c r="L1376" s="286"/>
      <c r="M1376" s="133" t="s">
        <v>247</v>
      </c>
      <c r="N1376" s="114">
        <v>2004</v>
      </c>
      <c r="O1376" s="114">
        <v>2004</v>
      </c>
      <c r="P1376" s="113">
        <v>0.75</v>
      </c>
      <c r="Q1376" s="117" t="s">
        <v>245</v>
      </c>
      <c r="R1376" s="96"/>
      <c r="S1376" s="97"/>
      <c r="T1376" s="103"/>
      <c r="U1376" s="136" t="e">
        <f ca="1">_xlfn._xlws.FILTER(_xlfn._xlws.FILTER(Table15[],(Table15[System-Owned Portion]&amp;Table15[Was Material Ever Previously Lead?]&amp;Table15[Customer-Owned Portion])=(D1376&amp;E1376&amp;M1376)),{0,0,0,1})</f>
        <v>#NAME?</v>
      </c>
      <c r="V1376"/>
    </row>
    <row r="1377" spans="1:22" ht="30" x14ac:dyDescent="0.25">
      <c r="A1377" s="102" t="s">
        <v>2927</v>
      </c>
      <c r="B1377" s="96" t="s">
        <v>4767</v>
      </c>
      <c r="C1377" s="96" t="s">
        <v>2909</v>
      </c>
      <c r="D1377" s="104" t="s">
        <v>247</v>
      </c>
      <c r="E1377" s="117" t="s">
        <v>81</v>
      </c>
      <c r="F1377" s="96" t="s">
        <v>81</v>
      </c>
      <c r="G1377" s="114">
        <v>2004</v>
      </c>
      <c r="H1377" s="113">
        <v>1</v>
      </c>
      <c r="I1377" s="117" t="s">
        <v>245</v>
      </c>
      <c r="J1377" s="262"/>
      <c r="K1377" s="270"/>
      <c r="L1377" s="286"/>
      <c r="M1377" s="133" t="s">
        <v>247</v>
      </c>
      <c r="N1377" s="114">
        <v>2004</v>
      </c>
      <c r="O1377" s="114">
        <v>2004</v>
      </c>
      <c r="P1377" s="113">
        <v>0.75</v>
      </c>
      <c r="Q1377" s="117" t="s">
        <v>245</v>
      </c>
      <c r="R1377" s="96"/>
      <c r="S1377" s="97"/>
      <c r="T1377" s="103"/>
      <c r="U1377" s="136" t="e">
        <f ca="1">_xlfn._xlws.FILTER(_xlfn._xlws.FILTER(Table15[],(Table15[System-Owned Portion]&amp;Table15[Was Material Ever Previously Lead?]&amp;Table15[Customer-Owned Portion])=(D1377&amp;E1377&amp;M1377)),{0,0,0,1})</f>
        <v>#NAME?</v>
      </c>
      <c r="V1377"/>
    </row>
    <row r="1378" spans="1:22" ht="30" x14ac:dyDescent="0.25">
      <c r="A1378" s="102" t="s">
        <v>2928</v>
      </c>
      <c r="B1378" s="96" t="s">
        <v>4768</v>
      </c>
      <c r="C1378" s="96" t="s">
        <v>2909</v>
      </c>
      <c r="D1378" s="104" t="s">
        <v>247</v>
      </c>
      <c r="E1378" s="117" t="s">
        <v>81</v>
      </c>
      <c r="F1378" s="96" t="s">
        <v>81</v>
      </c>
      <c r="G1378" s="114">
        <v>2004</v>
      </c>
      <c r="H1378" s="113">
        <v>1</v>
      </c>
      <c r="I1378" s="117" t="s">
        <v>245</v>
      </c>
      <c r="J1378" s="262"/>
      <c r="K1378" s="270"/>
      <c r="L1378" s="286"/>
      <c r="M1378" s="133" t="s">
        <v>247</v>
      </c>
      <c r="N1378" s="114">
        <v>2004</v>
      </c>
      <c r="O1378" s="114">
        <v>2004</v>
      </c>
      <c r="P1378" s="113">
        <v>0.75</v>
      </c>
      <c r="Q1378" s="117" t="s">
        <v>245</v>
      </c>
      <c r="R1378" s="96"/>
      <c r="S1378" s="97"/>
      <c r="T1378" s="103"/>
      <c r="U1378" s="136" t="e">
        <f ca="1">_xlfn._xlws.FILTER(_xlfn._xlws.FILTER(Table15[],(Table15[System-Owned Portion]&amp;Table15[Was Material Ever Previously Lead?]&amp;Table15[Customer-Owned Portion])=(D1378&amp;E1378&amp;M1378)),{0,0,0,1})</f>
        <v>#NAME?</v>
      </c>
      <c r="V1378"/>
    </row>
    <row r="1379" spans="1:22" ht="30" x14ac:dyDescent="0.25">
      <c r="A1379" s="102" t="s">
        <v>2929</v>
      </c>
      <c r="B1379" s="96" t="s">
        <v>4769</v>
      </c>
      <c r="C1379" s="96" t="s">
        <v>2909</v>
      </c>
      <c r="D1379" s="104" t="s">
        <v>247</v>
      </c>
      <c r="E1379" s="117" t="s">
        <v>81</v>
      </c>
      <c r="F1379" s="96" t="s">
        <v>81</v>
      </c>
      <c r="G1379" s="114">
        <v>2004</v>
      </c>
      <c r="H1379" s="113">
        <v>1</v>
      </c>
      <c r="I1379" s="117" t="s">
        <v>245</v>
      </c>
      <c r="J1379" s="262"/>
      <c r="K1379" s="270"/>
      <c r="L1379" s="286"/>
      <c r="M1379" s="133" t="s">
        <v>247</v>
      </c>
      <c r="N1379" s="114">
        <v>2004</v>
      </c>
      <c r="O1379" s="114">
        <v>2004</v>
      </c>
      <c r="P1379" s="113">
        <v>0.75</v>
      </c>
      <c r="Q1379" s="117" t="s">
        <v>245</v>
      </c>
      <c r="R1379" s="96"/>
      <c r="S1379" s="97"/>
      <c r="T1379" s="103"/>
      <c r="U1379" s="136" t="e">
        <f ca="1">_xlfn._xlws.FILTER(_xlfn._xlws.FILTER(Table15[],(Table15[System-Owned Portion]&amp;Table15[Was Material Ever Previously Lead?]&amp;Table15[Customer-Owned Portion])=(D1379&amp;E1379&amp;M1379)),{0,0,0,1})</f>
        <v>#NAME?</v>
      </c>
      <c r="V1379"/>
    </row>
    <row r="1380" spans="1:22" ht="30" x14ac:dyDescent="0.25">
      <c r="A1380" s="102" t="s">
        <v>2930</v>
      </c>
      <c r="B1380" s="96" t="s">
        <v>4770</v>
      </c>
      <c r="C1380" s="96" t="s">
        <v>2909</v>
      </c>
      <c r="D1380" s="104" t="s">
        <v>247</v>
      </c>
      <c r="E1380" s="117" t="s">
        <v>81</v>
      </c>
      <c r="F1380" s="96" t="s">
        <v>81</v>
      </c>
      <c r="G1380" s="114">
        <v>2004</v>
      </c>
      <c r="H1380" s="113">
        <v>1</v>
      </c>
      <c r="I1380" s="117" t="s">
        <v>245</v>
      </c>
      <c r="J1380" s="262"/>
      <c r="K1380" s="270"/>
      <c r="L1380" s="286"/>
      <c r="M1380" s="133" t="s">
        <v>247</v>
      </c>
      <c r="N1380" s="114">
        <v>2004</v>
      </c>
      <c r="O1380" s="114">
        <v>2004</v>
      </c>
      <c r="P1380" s="113">
        <v>0.75</v>
      </c>
      <c r="Q1380" s="117" t="s">
        <v>245</v>
      </c>
      <c r="R1380" s="96"/>
      <c r="S1380" s="97"/>
      <c r="T1380" s="103"/>
      <c r="U1380" s="136" t="e">
        <f ca="1">_xlfn._xlws.FILTER(_xlfn._xlws.FILTER(Table15[],(Table15[System-Owned Portion]&amp;Table15[Was Material Ever Previously Lead?]&amp;Table15[Customer-Owned Portion])=(D1380&amp;E1380&amp;M1380)),{0,0,0,1})</f>
        <v>#NAME?</v>
      </c>
      <c r="V1380"/>
    </row>
    <row r="1381" spans="1:22" ht="30" x14ac:dyDescent="0.25">
      <c r="A1381" s="102" t="s">
        <v>2931</v>
      </c>
      <c r="B1381" s="96" t="s">
        <v>4771</v>
      </c>
      <c r="C1381" s="96" t="s">
        <v>2909</v>
      </c>
      <c r="D1381" s="104" t="s">
        <v>247</v>
      </c>
      <c r="E1381" s="117" t="s">
        <v>81</v>
      </c>
      <c r="F1381" s="96" t="s">
        <v>81</v>
      </c>
      <c r="G1381" s="114">
        <v>2004</v>
      </c>
      <c r="H1381" s="113">
        <v>1</v>
      </c>
      <c r="I1381" s="117" t="s">
        <v>245</v>
      </c>
      <c r="J1381" s="262"/>
      <c r="K1381" s="270"/>
      <c r="L1381" s="286"/>
      <c r="M1381" s="133" t="s">
        <v>247</v>
      </c>
      <c r="N1381" s="114">
        <v>2004</v>
      </c>
      <c r="O1381" s="114">
        <v>2004</v>
      </c>
      <c r="P1381" s="113">
        <v>0.75</v>
      </c>
      <c r="Q1381" s="117" t="s">
        <v>245</v>
      </c>
      <c r="R1381" s="96"/>
      <c r="S1381" s="97"/>
      <c r="T1381" s="103"/>
      <c r="U1381" s="136" t="e">
        <f ca="1">_xlfn._xlws.FILTER(_xlfn._xlws.FILTER(Table15[],(Table15[System-Owned Portion]&amp;Table15[Was Material Ever Previously Lead?]&amp;Table15[Customer-Owned Portion])=(D1381&amp;E1381&amp;M1381)),{0,0,0,1})</f>
        <v>#NAME?</v>
      </c>
      <c r="V1381"/>
    </row>
    <row r="1382" spans="1:22" ht="30" x14ac:dyDescent="0.25">
      <c r="A1382" s="102" t="s">
        <v>2932</v>
      </c>
      <c r="B1382" s="96" t="s">
        <v>4772</v>
      </c>
      <c r="C1382" s="96" t="s">
        <v>2909</v>
      </c>
      <c r="D1382" s="104" t="s">
        <v>247</v>
      </c>
      <c r="E1382" s="117" t="s">
        <v>81</v>
      </c>
      <c r="F1382" s="96" t="s">
        <v>81</v>
      </c>
      <c r="G1382" s="114">
        <v>2004</v>
      </c>
      <c r="H1382" s="113">
        <v>1</v>
      </c>
      <c r="I1382" s="117" t="s">
        <v>245</v>
      </c>
      <c r="J1382" s="262"/>
      <c r="K1382" s="270"/>
      <c r="L1382" s="286"/>
      <c r="M1382" s="133" t="s">
        <v>247</v>
      </c>
      <c r="N1382" s="114">
        <v>2004</v>
      </c>
      <c r="O1382" s="114">
        <v>2004</v>
      </c>
      <c r="P1382" s="113">
        <v>0.75</v>
      </c>
      <c r="Q1382" s="117" t="s">
        <v>245</v>
      </c>
      <c r="R1382" s="96"/>
      <c r="S1382" s="97"/>
      <c r="T1382" s="103"/>
      <c r="U1382" s="136" t="e">
        <f ca="1">_xlfn._xlws.FILTER(_xlfn._xlws.FILTER(Table15[],(Table15[System-Owned Portion]&amp;Table15[Was Material Ever Previously Lead?]&amp;Table15[Customer-Owned Portion])=(D1382&amp;E1382&amp;M1382)),{0,0,0,1})</f>
        <v>#NAME?</v>
      </c>
      <c r="V1382"/>
    </row>
    <row r="1383" spans="1:22" ht="30" x14ac:dyDescent="0.25">
      <c r="A1383" s="102" t="s">
        <v>2933</v>
      </c>
      <c r="B1383" s="96" t="s">
        <v>4773</v>
      </c>
      <c r="C1383" s="96" t="s">
        <v>2909</v>
      </c>
      <c r="D1383" s="104" t="s">
        <v>247</v>
      </c>
      <c r="E1383" s="117" t="s">
        <v>81</v>
      </c>
      <c r="F1383" s="96" t="s">
        <v>81</v>
      </c>
      <c r="G1383" s="114">
        <v>2004</v>
      </c>
      <c r="H1383" s="113">
        <v>1</v>
      </c>
      <c r="I1383" s="117" t="s">
        <v>245</v>
      </c>
      <c r="J1383" s="262"/>
      <c r="K1383" s="270"/>
      <c r="L1383" s="286"/>
      <c r="M1383" s="133" t="s">
        <v>247</v>
      </c>
      <c r="N1383" s="114">
        <v>2004</v>
      </c>
      <c r="O1383" s="114">
        <v>2004</v>
      </c>
      <c r="P1383" s="113">
        <v>0.75</v>
      </c>
      <c r="Q1383" s="117" t="s">
        <v>245</v>
      </c>
      <c r="R1383" s="96"/>
      <c r="S1383" s="97"/>
      <c r="T1383" s="103"/>
      <c r="U1383" s="136" t="e">
        <f ca="1">_xlfn._xlws.FILTER(_xlfn._xlws.FILTER(Table15[],(Table15[System-Owned Portion]&amp;Table15[Was Material Ever Previously Lead?]&amp;Table15[Customer-Owned Portion])=(D1383&amp;E1383&amp;M1383)),{0,0,0,1})</f>
        <v>#NAME?</v>
      </c>
      <c r="V1383"/>
    </row>
    <row r="1384" spans="1:22" ht="30" x14ac:dyDescent="0.25">
      <c r="A1384" s="102" t="s">
        <v>2934</v>
      </c>
      <c r="B1384" s="96" t="s">
        <v>4774</v>
      </c>
      <c r="C1384" s="96" t="s">
        <v>2909</v>
      </c>
      <c r="D1384" s="104" t="s">
        <v>247</v>
      </c>
      <c r="E1384" s="117" t="s">
        <v>81</v>
      </c>
      <c r="F1384" s="96" t="s">
        <v>81</v>
      </c>
      <c r="G1384" s="114">
        <v>2004</v>
      </c>
      <c r="H1384" s="113">
        <v>1</v>
      </c>
      <c r="I1384" s="117" t="s">
        <v>245</v>
      </c>
      <c r="J1384" s="262"/>
      <c r="K1384" s="270"/>
      <c r="L1384" s="286"/>
      <c r="M1384" s="133" t="s">
        <v>247</v>
      </c>
      <c r="N1384" s="114">
        <v>2004</v>
      </c>
      <c r="O1384" s="114">
        <v>2004</v>
      </c>
      <c r="P1384" s="113">
        <v>0.75</v>
      </c>
      <c r="Q1384" s="117" t="s">
        <v>245</v>
      </c>
      <c r="R1384" s="96"/>
      <c r="S1384" s="97"/>
      <c r="T1384" s="103"/>
      <c r="U1384" s="136" t="e">
        <f ca="1">_xlfn._xlws.FILTER(_xlfn._xlws.FILTER(Table15[],(Table15[System-Owned Portion]&amp;Table15[Was Material Ever Previously Lead?]&amp;Table15[Customer-Owned Portion])=(D1384&amp;E1384&amp;M1384)),{0,0,0,1})</f>
        <v>#NAME?</v>
      </c>
      <c r="V1384"/>
    </row>
    <row r="1385" spans="1:22" ht="30" x14ac:dyDescent="0.25">
      <c r="A1385" s="102" t="s">
        <v>2935</v>
      </c>
      <c r="B1385" s="96" t="s">
        <v>4775</v>
      </c>
      <c r="C1385" s="96" t="s">
        <v>2909</v>
      </c>
      <c r="D1385" s="104" t="s">
        <v>247</v>
      </c>
      <c r="E1385" s="117" t="s">
        <v>81</v>
      </c>
      <c r="F1385" s="96" t="s">
        <v>81</v>
      </c>
      <c r="G1385" s="114">
        <v>2004</v>
      </c>
      <c r="H1385" s="113">
        <v>1</v>
      </c>
      <c r="I1385" s="117" t="s">
        <v>245</v>
      </c>
      <c r="J1385" s="262"/>
      <c r="K1385" s="270"/>
      <c r="L1385" s="286"/>
      <c r="M1385" s="133" t="s">
        <v>247</v>
      </c>
      <c r="N1385" s="114">
        <v>2004</v>
      </c>
      <c r="O1385" s="114">
        <v>2004</v>
      </c>
      <c r="P1385" s="113">
        <v>0.75</v>
      </c>
      <c r="Q1385" s="117" t="s">
        <v>245</v>
      </c>
      <c r="R1385" s="96"/>
      <c r="S1385" s="97"/>
      <c r="T1385" s="103"/>
      <c r="U1385" s="136" t="e">
        <f ca="1">_xlfn._xlws.FILTER(_xlfn._xlws.FILTER(Table15[],(Table15[System-Owned Portion]&amp;Table15[Was Material Ever Previously Lead?]&amp;Table15[Customer-Owned Portion])=(D1385&amp;E1385&amp;M1385)),{0,0,0,1})</f>
        <v>#NAME?</v>
      </c>
      <c r="V1385"/>
    </row>
    <row r="1386" spans="1:22" ht="30" x14ac:dyDescent="0.25">
      <c r="A1386" s="102" t="s">
        <v>2936</v>
      </c>
      <c r="B1386" s="96" t="s">
        <v>4776</v>
      </c>
      <c r="C1386" s="96" t="s">
        <v>2909</v>
      </c>
      <c r="D1386" s="104" t="s">
        <v>247</v>
      </c>
      <c r="E1386" s="117" t="s">
        <v>81</v>
      </c>
      <c r="F1386" s="96" t="s">
        <v>81</v>
      </c>
      <c r="G1386" s="114">
        <v>2004</v>
      </c>
      <c r="H1386" s="113">
        <v>1</v>
      </c>
      <c r="I1386" s="117" t="s">
        <v>245</v>
      </c>
      <c r="J1386" s="262"/>
      <c r="K1386" s="270"/>
      <c r="L1386" s="286"/>
      <c r="M1386" s="133" t="s">
        <v>247</v>
      </c>
      <c r="N1386" s="114">
        <v>2004</v>
      </c>
      <c r="O1386" s="114">
        <v>2004</v>
      </c>
      <c r="P1386" s="113">
        <v>0.75</v>
      </c>
      <c r="Q1386" s="117" t="s">
        <v>245</v>
      </c>
      <c r="R1386" s="96"/>
      <c r="S1386" s="97"/>
      <c r="T1386" s="103"/>
      <c r="U1386" s="136" t="e">
        <f ca="1">_xlfn._xlws.FILTER(_xlfn._xlws.FILTER(Table15[],(Table15[System-Owned Portion]&amp;Table15[Was Material Ever Previously Lead?]&amp;Table15[Customer-Owned Portion])=(D1386&amp;E1386&amp;M1386)),{0,0,0,1})</f>
        <v>#NAME?</v>
      </c>
      <c r="V1386"/>
    </row>
    <row r="1387" spans="1:22" ht="30" x14ac:dyDescent="0.25">
      <c r="A1387" s="102" t="s">
        <v>2937</v>
      </c>
      <c r="B1387" s="96" t="s">
        <v>4777</v>
      </c>
      <c r="C1387" s="96" t="s">
        <v>2909</v>
      </c>
      <c r="D1387" s="104" t="s">
        <v>247</v>
      </c>
      <c r="E1387" s="117" t="s">
        <v>81</v>
      </c>
      <c r="F1387" s="96" t="s">
        <v>81</v>
      </c>
      <c r="G1387" s="114">
        <v>2004</v>
      </c>
      <c r="H1387" s="113">
        <v>1</v>
      </c>
      <c r="I1387" s="117" t="s">
        <v>245</v>
      </c>
      <c r="J1387" s="262"/>
      <c r="K1387" s="270"/>
      <c r="L1387" s="286"/>
      <c r="M1387" s="133" t="s">
        <v>247</v>
      </c>
      <c r="N1387" s="114">
        <v>2004</v>
      </c>
      <c r="O1387" s="114">
        <v>2004</v>
      </c>
      <c r="P1387" s="113">
        <v>0.75</v>
      </c>
      <c r="Q1387" s="117" t="s">
        <v>245</v>
      </c>
      <c r="R1387" s="96"/>
      <c r="S1387" s="97"/>
      <c r="T1387" s="103"/>
      <c r="U1387" s="136" t="e">
        <f ca="1">_xlfn._xlws.FILTER(_xlfn._xlws.FILTER(Table15[],(Table15[System-Owned Portion]&amp;Table15[Was Material Ever Previously Lead?]&amp;Table15[Customer-Owned Portion])=(D1387&amp;E1387&amp;M1387)),{0,0,0,1})</f>
        <v>#NAME?</v>
      </c>
      <c r="V1387"/>
    </row>
    <row r="1388" spans="1:22" ht="30" x14ac:dyDescent="0.25">
      <c r="A1388" s="102" t="s">
        <v>2938</v>
      </c>
      <c r="B1388" s="96" t="s">
        <v>4753</v>
      </c>
      <c r="C1388" s="96" t="s">
        <v>2909</v>
      </c>
      <c r="D1388" s="104" t="s">
        <v>247</v>
      </c>
      <c r="E1388" s="117" t="s">
        <v>81</v>
      </c>
      <c r="F1388" s="96" t="s">
        <v>81</v>
      </c>
      <c r="G1388" s="114">
        <v>2004</v>
      </c>
      <c r="H1388" s="113">
        <v>1</v>
      </c>
      <c r="I1388" s="117" t="s">
        <v>245</v>
      </c>
      <c r="J1388" s="262"/>
      <c r="K1388" s="270"/>
      <c r="L1388" s="286"/>
      <c r="M1388" s="133" t="s">
        <v>247</v>
      </c>
      <c r="N1388" s="114">
        <v>2004</v>
      </c>
      <c r="O1388" s="114">
        <v>2004</v>
      </c>
      <c r="P1388" s="113">
        <v>0.75</v>
      </c>
      <c r="Q1388" s="117" t="s">
        <v>245</v>
      </c>
      <c r="R1388" s="96"/>
      <c r="S1388" s="97"/>
      <c r="T1388" s="103"/>
      <c r="U1388" s="136" t="e">
        <f ca="1">_xlfn._xlws.FILTER(_xlfn._xlws.FILTER(Table15[],(Table15[System-Owned Portion]&amp;Table15[Was Material Ever Previously Lead?]&amp;Table15[Customer-Owned Portion])=(D1388&amp;E1388&amp;M1388)),{0,0,0,1})</f>
        <v>#NAME?</v>
      </c>
      <c r="V1388"/>
    </row>
    <row r="1389" spans="1:22" ht="30" x14ac:dyDescent="0.25">
      <c r="A1389" s="102" t="s">
        <v>2939</v>
      </c>
      <c r="B1389" s="96" t="s">
        <v>4752</v>
      </c>
      <c r="C1389" s="96" t="s">
        <v>2909</v>
      </c>
      <c r="D1389" s="104" t="s">
        <v>247</v>
      </c>
      <c r="E1389" s="117" t="s">
        <v>81</v>
      </c>
      <c r="F1389" s="96" t="s">
        <v>81</v>
      </c>
      <c r="G1389" s="114">
        <v>2004</v>
      </c>
      <c r="H1389" s="113">
        <v>1</v>
      </c>
      <c r="I1389" s="117" t="s">
        <v>245</v>
      </c>
      <c r="J1389" s="262"/>
      <c r="K1389" s="270"/>
      <c r="L1389" s="286"/>
      <c r="M1389" s="133" t="s">
        <v>247</v>
      </c>
      <c r="N1389" s="114">
        <v>2004</v>
      </c>
      <c r="O1389" s="114">
        <v>2004</v>
      </c>
      <c r="P1389" s="113">
        <v>0.75</v>
      </c>
      <c r="Q1389" s="117" t="s">
        <v>245</v>
      </c>
      <c r="R1389" s="96"/>
      <c r="S1389" s="97"/>
      <c r="T1389" s="103"/>
      <c r="U1389" s="136" t="e">
        <f ca="1">_xlfn._xlws.FILTER(_xlfn._xlws.FILTER(Table15[],(Table15[System-Owned Portion]&amp;Table15[Was Material Ever Previously Lead?]&amp;Table15[Customer-Owned Portion])=(D1389&amp;E1389&amp;M1389)),{0,0,0,1})</f>
        <v>#NAME?</v>
      </c>
      <c r="V1389"/>
    </row>
    <row r="1390" spans="1:22" ht="30" x14ac:dyDescent="0.25">
      <c r="A1390" s="102" t="s">
        <v>2940</v>
      </c>
      <c r="B1390" s="96" t="s">
        <v>4751</v>
      </c>
      <c r="C1390" s="96" t="s">
        <v>2909</v>
      </c>
      <c r="D1390" s="104" t="s">
        <v>247</v>
      </c>
      <c r="E1390" s="117" t="s">
        <v>81</v>
      </c>
      <c r="F1390" s="96" t="s">
        <v>81</v>
      </c>
      <c r="G1390" s="114">
        <v>2004</v>
      </c>
      <c r="H1390" s="113">
        <v>1</v>
      </c>
      <c r="I1390" s="117" t="s">
        <v>245</v>
      </c>
      <c r="J1390" s="262"/>
      <c r="K1390" s="270"/>
      <c r="L1390" s="286"/>
      <c r="M1390" s="133" t="s">
        <v>247</v>
      </c>
      <c r="N1390" s="114">
        <v>2004</v>
      </c>
      <c r="O1390" s="114">
        <v>2004</v>
      </c>
      <c r="P1390" s="113">
        <v>0.75</v>
      </c>
      <c r="Q1390" s="117" t="s">
        <v>245</v>
      </c>
      <c r="R1390" s="96"/>
      <c r="S1390" s="97"/>
      <c r="T1390" s="103"/>
      <c r="U1390" s="136" t="e">
        <f ca="1">_xlfn._xlws.FILTER(_xlfn._xlws.FILTER(Table15[],(Table15[System-Owned Portion]&amp;Table15[Was Material Ever Previously Lead?]&amp;Table15[Customer-Owned Portion])=(D1390&amp;E1390&amp;M1390)),{0,0,0,1})</f>
        <v>#NAME?</v>
      </c>
      <c r="V1390"/>
    </row>
    <row r="1391" spans="1:22" ht="30" x14ac:dyDescent="0.25">
      <c r="A1391" s="102" t="s">
        <v>2941</v>
      </c>
      <c r="B1391" s="281" t="s">
        <v>2942</v>
      </c>
      <c r="C1391" s="96" t="s">
        <v>4974</v>
      </c>
      <c r="D1391" s="104" t="s">
        <v>247</v>
      </c>
      <c r="E1391" s="117" t="s">
        <v>81</v>
      </c>
      <c r="F1391" s="96" t="s">
        <v>81</v>
      </c>
      <c r="G1391" s="114">
        <v>2004</v>
      </c>
      <c r="H1391" s="113">
        <v>1</v>
      </c>
      <c r="I1391" s="117" t="s">
        <v>245</v>
      </c>
      <c r="J1391" s="262"/>
      <c r="K1391" s="270"/>
      <c r="L1391" s="286" t="s">
        <v>4973</v>
      </c>
      <c r="M1391" s="133" t="s">
        <v>247</v>
      </c>
      <c r="N1391" s="114">
        <v>2006</v>
      </c>
      <c r="O1391" s="114">
        <v>2006</v>
      </c>
      <c r="P1391" s="113">
        <v>1</v>
      </c>
      <c r="Q1391" s="117" t="s">
        <v>245</v>
      </c>
      <c r="R1391" s="96"/>
      <c r="S1391" s="97"/>
      <c r="T1391" s="103"/>
      <c r="U1391" s="136" t="e">
        <f ca="1">_xlfn._xlws.FILTER(_xlfn._xlws.FILTER(Table15[],(Table15[System-Owned Portion]&amp;Table15[Was Material Ever Previously Lead?]&amp;Table15[Customer-Owned Portion])=(D1391&amp;E1391&amp;M1391)),{0,0,0,1})</f>
        <v>#NAME?</v>
      </c>
      <c r="V1391"/>
    </row>
    <row r="1392" spans="1:22" ht="30" x14ac:dyDescent="0.25">
      <c r="A1392" s="102" t="s">
        <v>2943</v>
      </c>
      <c r="B1392" s="96" t="s">
        <v>2944</v>
      </c>
      <c r="C1392" s="96" t="s">
        <v>2752</v>
      </c>
      <c r="D1392" s="104" t="s">
        <v>247</v>
      </c>
      <c r="E1392" s="117" t="s">
        <v>81</v>
      </c>
      <c r="F1392" s="96" t="s">
        <v>81</v>
      </c>
      <c r="G1392" s="114">
        <v>2004</v>
      </c>
      <c r="H1392" s="264">
        <v>1</v>
      </c>
      <c r="I1392" s="117" t="s">
        <v>245</v>
      </c>
      <c r="J1392" s="262"/>
      <c r="K1392" s="270"/>
      <c r="L1392" s="286"/>
      <c r="M1392" s="133" t="s">
        <v>247</v>
      </c>
      <c r="N1392" s="114">
        <v>2005</v>
      </c>
      <c r="O1392" s="114">
        <v>2005</v>
      </c>
      <c r="P1392" s="113">
        <v>0.75</v>
      </c>
      <c r="Q1392" s="117" t="s">
        <v>245</v>
      </c>
      <c r="R1392" s="96"/>
      <c r="S1392" s="97"/>
      <c r="T1392" s="103"/>
      <c r="U1392" s="136" t="e">
        <f ca="1">_xlfn._xlws.FILTER(_xlfn._xlws.FILTER(Table15[],(Table15[System-Owned Portion]&amp;Table15[Was Material Ever Previously Lead?]&amp;Table15[Customer-Owned Portion])=(D1392&amp;E1392&amp;M1392)),{0,0,0,1})</f>
        <v>#NAME?</v>
      </c>
      <c r="V1392"/>
    </row>
    <row r="1393" spans="1:22" ht="30" x14ac:dyDescent="0.25">
      <c r="A1393" s="102" t="s">
        <v>2945</v>
      </c>
      <c r="B1393" s="96" t="s">
        <v>2946</v>
      </c>
      <c r="C1393" s="96" t="s">
        <v>2752</v>
      </c>
      <c r="D1393" s="104" t="s">
        <v>247</v>
      </c>
      <c r="E1393" s="117" t="s">
        <v>81</v>
      </c>
      <c r="F1393" s="96" t="s">
        <v>81</v>
      </c>
      <c r="G1393" s="114">
        <v>2004</v>
      </c>
      <c r="H1393" s="264">
        <v>1</v>
      </c>
      <c r="I1393" s="117" t="s">
        <v>245</v>
      </c>
      <c r="J1393" s="262"/>
      <c r="K1393" s="270"/>
      <c r="L1393" s="286"/>
      <c r="M1393" s="133" t="s">
        <v>247</v>
      </c>
      <c r="N1393" s="114">
        <v>2005</v>
      </c>
      <c r="O1393" s="114">
        <v>2005</v>
      </c>
      <c r="P1393" s="113">
        <v>0.75</v>
      </c>
      <c r="Q1393" s="117" t="s">
        <v>245</v>
      </c>
      <c r="R1393" s="96"/>
      <c r="S1393" s="97"/>
      <c r="T1393" s="103"/>
      <c r="U1393" s="136" t="e">
        <f ca="1">_xlfn._xlws.FILTER(_xlfn._xlws.FILTER(Table15[],(Table15[System-Owned Portion]&amp;Table15[Was Material Ever Previously Lead?]&amp;Table15[Customer-Owned Portion])=(D1393&amp;E1393&amp;M1393)),{0,0,0,1})</f>
        <v>#NAME?</v>
      </c>
      <c r="V1393"/>
    </row>
    <row r="1394" spans="1:22" ht="30" x14ac:dyDescent="0.25">
      <c r="A1394" s="102" t="s">
        <v>2947</v>
      </c>
      <c r="B1394" s="96" t="s">
        <v>2948</v>
      </c>
      <c r="C1394" s="96" t="s">
        <v>2752</v>
      </c>
      <c r="D1394" s="104" t="s">
        <v>247</v>
      </c>
      <c r="E1394" s="117" t="s">
        <v>81</v>
      </c>
      <c r="F1394" s="96" t="s">
        <v>81</v>
      </c>
      <c r="G1394" s="114">
        <v>2004</v>
      </c>
      <c r="H1394" s="264">
        <v>1</v>
      </c>
      <c r="I1394" s="117" t="s">
        <v>245</v>
      </c>
      <c r="J1394" s="262"/>
      <c r="K1394" s="270"/>
      <c r="L1394" s="286"/>
      <c r="M1394" s="133" t="s">
        <v>247</v>
      </c>
      <c r="N1394" s="114">
        <v>2005</v>
      </c>
      <c r="O1394" s="114">
        <v>2005</v>
      </c>
      <c r="P1394" s="113">
        <v>0.75</v>
      </c>
      <c r="Q1394" s="117" t="s">
        <v>245</v>
      </c>
      <c r="R1394" s="96"/>
      <c r="S1394" s="97"/>
      <c r="T1394" s="103"/>
      <c r="U1394" s="136" t="e">
        <f ca="1">_xlfn._xlws.FILTER(_xlfn._xlws.FILTER(Table15[],(Table15[System-Owned Portion]&amp;Table15[Was Material Ever Previously Lead?]&amp;Table15[Customer-Owned Portion])=(D1394&amp;E1394&amp;M1394)),{0,0,0,1})</f>
        <v>#NAME?</v>
      </c>
      <c r="V1394"/>
    </row>
    <row r="1395" spans="1:22" ht="30" x14ac:dyDescent="0.25">
      <c r="A1395" s="102" t="s">
        <v>2949</v>
      </c>
      <c r="B1395" s="96" t="s">
        <v>2950</v>
      </c>
      <c r="C1395" s="96" t="s">
        <v>2752</v>
      </c>
      <c r="D1395" s="104" t="s">
        <v>247</v>
      </c>
      <c r="E1395" s="117" t="s">
        <v>81</v>
      </c>
      <c r="F1395" s="96" t="s">
        <v>81</v>
      </c>
      <c r="G1395" s="114">
        <v>2004</v>
      </c>
      <c r="H1395" s="264">
        <v>1</v>
      </c>
      <c r="I1395" s="117" t="s">
        <v>245</v>
      </c>
      <c r="J1395" s="262"/>
      <c r="K1395" s="270"/>
      <c r="L1395" s="286"/>
      <c r="M1395" s="133" t="s">
        <v>247</v>
      </c>
      <c r="N1395" s="114">
        <v>2005</v>
      </c>
      <c r="O1395" s="114">
        <v>2005</v>
      </c>
      <c r="P1395" s="113">
        <v>0.75</v>
      </c>
      <c r="Q1395" s="117" t="s">
        <v>245</v>
      </c>
      <c r="R1395" s="96"/>
      <c r="S1395" s="97"/>
      <c r="T1395" s="103"/>
      <c r="U1395" s="136" t="e">
        <f ca="1">_xlfn._xlws.FILTER(_xlfn._xlws.FILTER(Table15[],(Table15[System-Owned Portion]&amp;Table15[Was Material Ever Previously Lead?]&amp;Table15[Customer-Owned Portion])=(D1395&amp;E1395&amp;M1395)),{0,0,0,1})</f>
        <v>#NAME?</v>
      </c>
      <c r="V1395"/>
    </row>
    <row r="1396" spans="1:22" ht="30" x14ac:dyDescent="0.25">
      <c r="A1396" s="102" t="s">
        <v>2951</v>
      </c>
      <c r="B1396" s="96" t="s">
        <v>2952</v>
      </c>
      <c r="C1396" s="96" t="s">
        <v>2752</v>
      </c>
      <c r="D1396" s="104" t="s">
        <v>247</v>
      </c>
      <c r="E1396" s="117" t="s">
        <v>81</v>
      </c>
      <c r="F1396" s="96" t="s">
        <v>81</v>
      </c>
      <c r="G1396" s="114">
        <v>2004</v>
      </c>
      <c r="H1396" s="264">
        <v>1</v>
      </c>
      <c r="I1396" s="117" t="s">
        <v>245</v>
      </c>
      <c r="J1396" s="262"/>
      <c r="K1396" s="270"/>
      <c r="L1396" s="286"/>
      <c r="M1396" s="133" t="s">
        <v>247</v>
      </c>
      <c r="N1396" s="114">
        <v>2005</v>
      </c>
      <c r="O1396" s="114">
        <v>2005</v>
      </c>
      <c r="P1396" s="113">
        <v>0.75</v>
      </c>
      <c r="Q1396" s="117" t="s">
        <v>245</v>
      </c>
      <c r="R1396" s="96"/>
      <c r="S1396" s="97"/>
      <c r="T1396" s="103"/>
      <c r="U1396" s="136" t="e">
        <f ca="1">_xlfn._xlws.FILTER(_xlfn._xlws.FILTER(Table15[],(Table15[System-Owned Portion]&amp;Table15[Was Material Ever Previously Lead?]&amp;Table15[Customer-Owned Portion])=(D1396&amp;E1396&amp;M1396)),{0,0,0,1})</f>
        <v>#NAME?</v>
      </c>
      <c r="V1396"/>
    </row>
    <row r="1397" spans="1:22" ht="30" x14ac:dyDescent="0.25">
      <c r="A1397" s="102" t="s">
        <v>2953</v>
      </c>
      <c r="B1397" s="96" t="s">
        <v>2954</v>
      </c>
      <c r="C1397" s="96" t="s">
        <v>2752</v>
      </c>
      <c r="D1397" s="104" t="s">
        <v>247</v>
      </c>
      <c r="E1397" s="117" t="s">
        <v>81</v>
      </c>
      <c r="F1397" s="96" t="s">
        <v>81</v>
      </c>
      <c r="G1397" s="114">
        <v>2004</v>
      </c>
      <c r="H1397" s="264">
        <v>1</v>
      </c>
      <c r="I1397" s="117" t="s">
        <v>245</v>
      </c>
      <c r="J1397" s="262"/>
      <c r="K1397" s="270"/>
      <c r="L1397" s="286"/>
      <c r="M1397" s="133" t="s">
        <v>247</v>
      </c>
      <c r="N1397" s="114">
        <v>2005</v>
      </c>
      <c r="O1397" s="114">
        <v>2005</v>
      </c>
      <c r="P1397" s="113">
        <v>0.75</v>
      </c>
      <c r="Q1397" s="117" t="s">
        <v>245</v>
      </c>
      <c r="R1397" s="96"/>
      <c r="S1397" s="97"/>
      <c r="T1397" s="103"/>
      <c r="U1397" s="136" t="e">
        <f ca="1">_xlfn._xlws.FILTER(_xlfn._xlws.FILTER(Table15[],(Table15[System-Owned Portion]&amp;Table15[Was Material Ever Previously Lead?]&amp;Table15[Customer-Owned Portion])=(D1397&amp;E1397&amp;M1397)),{0,0,0,1})</f>
        <v>#NAME?</v>
      </c>
      <c r="V1397"/>
    </row>
    <row r="1398" spans="1:22" ht="30" x14ac:dyDescent="0.25">
      <c r="A1398" s="102" t="s">
        <v>2955</v>
      </c>
      <c r="B1398" s="96" t="s">
        <v>2956</v>
      </c>
      <c r="C1398" s="96" t="s">
        <v>2752</v>
      </c>
      <c r="D1398" s="104" t="s">
        <v>247</v>
      </c>
      <c r="E1398" s="117" t="s">
        <v>81</v>
      </c>
      <c r="F1398" s="96" t="s">
        <v>81</v>
      </c>
      <c r="G1398" s="114">
        <v>2004</v>
      </c>
      <c r="H1398" s="264">
        <v>1</v>
      </c>
      <c r="I1398" s="117" t="s">
        <v>245</v>
      </c>
      <c r="J1398" s="262"/>
      <c r="K1398" s="270"/>
      <c r="L1398" s="286"/>
      <c r="M1398" s="133" t="s">
        <v>247</v>
      </c>
      <c r="N1398" s="114">
        <v>2005</v>
      </c>
      <c r="O1398" s="114">
        <v>2005</v>
      </c>
      <c r="P1398" s="113">
        <v>0.75</v>
      </c>
      <c r="Q1398" s="117" t="s">
        <v>245</v>
      </c>
      <c r="R1398" s="96"/>
      <c r="S1398" s="97"/>
      <c r="T1398" s="103"/>
      <c r="U1398" s="136" t="e">
        <f ca="1">_xlfn._xlws.FILTER(_xlfn._xlws.FILTER(Table15[],(Table15[System-Owned Portion]&amp;Table15[Was Material Ever Previously Lead?]&amp;Table15[Customer-Owned Portion])=(D1398&amp;E1398&amp;M1398)),{0,0,0,1})</f>
        <v>#NAME?</v>
      </c>
      <c r="V1398"/>
    </row>
    <row r="1399" spans="1:22" ht="30" x14ac:dyDescent="0.25">
      <c r="A1399" s="102" t="s">
        <v>2957</v>
      </c>
      <c r="B1399" s="96" t="s">
        <v>2958</v>
      </c>
      <c r="C1399" s="96" t="s">
        <v>2752</v>
      </c>
      <c r="D1399" s="104" t="s">
        <v>247</v>
      </c>
      <c r="E1399" s="117" t="s">
        <v>81</v>
      </c>
      <c r="F1399" s="96" t="s">
        <v>81</v>
      </c>
      <c r="G1399" s="114">
        <v>2004</v>
      </c>
      <c r="H1399" s="264">
        <v>1</v>
      </c>
      <c r="I1399" s="117" t="s">
        <v>245</v>
      </c>
      <c r="J1399" s="262"/>
      <c r="K1399" s="270"/>
      <c r="L1399" s="286"/>
      <c r="M1399" s="133" t="s">
        <v>247</v>
      </c>
      <c r="N1399" s="114">
        <v>2005</v>
      </c>
      <c r="O1399" s="114">
        <v>2005</v>
      </c>
      <c r="P1399" s="113">
        <v>0.75</v>
      </c>
      <c r="Q1399" s="117" t="s">
        <v>245</v>
      </c>
      <c r="R1399" s="96"/>
      <c r="S1399" s="97"/>
      <c r="T1399" s="103"/>
      <c r="U1399" s="136" t="e">
        <f ca="1">_xlfn._xlws.FILTER(_xlfn._xlws.FILTER(Table15[],(Table15[System-Owned Portion]&amp;Table15[Was Material Ever Previously Lead?]&amp;Table15[Customer-Owned Portion])=(D1399&amp;E1399&amp;M1399)),{0,0,0,1})</f>
        <v>#NAME?</v>
      </c>
      <c r="V1399"/>
    </row>
    <row r="1400" spans="1:22" ht="30" x14ac:dyDescent="0.25">
      <c r="A1400" s="102" t="s">
        <v>2959</v>
      </c>
      <c r="B1400" s="96" t="s">
        <v>2960</v>
      </c>
      <c r="C1400" s="96" t="s">
        <v>2752</v>
      </c>
      <c r="D1400" s="104" t="s">
        <v>247</v>
      </c>
      <c r="E1400" s="117" t="s">
        <v>81</v>
      </c>
      <c r="F1400" s="96" t="s">
        <v>81</v>
      </c>
      <c r="G1400" s="114">
        <v>2004</v>
      </c>
      <c r="H1400" s="264">
        <v>1</v>
      </c>
      <c r="I1400" s="117" t="s">
        <v>245</v>
      </c>
      <c r="J1400" s="262"/>
      <c r="K1400" s="270"/>
      <c r="L1400" s="286"/>
      <c r="M1400" s="133" t="s">
        <v>247</v>
      </c>
      <c r="N1400" s="114">
        <v>2005</v>
      </c>
      <c r="O1400" s="114">
        <v>2005</v>
      </c>
      <c r="P1400" s="113">
        <v>0.75</v>
      </c>
      <c r="Q1400" s="117" t="s">
        <v>245</v>
      </c>
      <c r="R1400" s="96"/>
      <c r="S1400" s="97"/>
      <c r="T1400" s="103"/>
      <c r="U1400" s="136" t="e">
        <f ca="1">_xlfn._xlws.FILTER(_xlfn._xlws.FILTER(Table15[],(Table15[System-Owned Portion]&amp;Table15[Was Material Ever Previously Lead?]&amp;Table15[Customer-Owned Portion])=(D1400&amp;E1400&amp;M1400)),{0,0,0,1})</f>
        <v>#NAME?</v>
      </c>
      <c r="V1400"/>
    </row>
    <row r="1401" spans="1:22" ht="30" x14ac:dyDescent="0.25">
      <c r="A1401" s="102" t="s">
        <v>2961</v>
      </c>
      <c r="B1401" s="96" t="s">
        <v>2962</v>
      </c>
      <c r="C1401" s="96" t="s">
        <v>2752</v>
      </c>
      <c r="D1401" s="104" t="s">
        <v>247</v>
      </c>
      <c r="E1401" s="117" t="s">
        <v>81</v>
      </c>
      <c r="F1401" s="96" t="s">
        <v>81</v>
      </c>
      <c r="G1401" s="114">
        <v>2004</v>
      </c>
      <c r="H1401" s="264">
        <v>1</v>
      </c>
      <c r="I1401" s="117" t="s">
        <v>245</v>
      </c>
      <c r="J1401" s="262"/>
      <c r="K1401" s="270"/>
      <c r="L1401" s="286"/>
      <c r="M1401" s="133" t="s">
        <v>247</v>
      </c>
      <c r="N1401" s="114">
        <v>2006</v>
      </c>
      <c r="O1401" s="114">
        <v>2006</v>
      </c>
      <c r="P1401" s="113">
        <v>0.75</v>
      </c>
      <c r="Q1401" s="117" t="s">
        <v>245</v>
      </c>
      <c r="R1401" s="96"/>
      <c r="S1401" s="97"/>
      <c r="T1401" s="103"/>
      <c r="U1401" s="136" t="e">
        <f ca="1">_xlfn._xlws.FILTER(_xlfn._xlws.FILTER(Table15[],(Table15[System-Owned Portion]&amp;Table15[Was Material Ever Previously Lead?]&amp;Table15[Customer-Owned Portion])=(D1401&amp;E1401&amp;M1401)),{0,0,0,1})</f>
        <v>#NAME?</v>
      </c>
      <c r="V1401"/>
    </row>
    <row r="1402" spans="1:22" ht="30" x14ac:dyDescent="0.25">
      <c r="A1402" s="102" t="s">
        <v>2963</v>
      </c>
      <c r="B1402" s="96" t="s">
        <v>2964</v>
      </c>
      <c r="C1402" s="96" t="s">
        <v>2752</v>
      </c>
      <c r="D1402" s="104" t="s">
        <v>247</v>
      </c>
      <c r="E1402" s="117" t="s">
        <v>81</v>
      </c>
      <c r="F1402" s="96" t="s">
        <v>81</v>
      </c>
      <c r="G1402" s="114">
        <v>2004</v>
      </c>
      <c r="H1402" s="264">
        <v>1</v>
      </c>
      <c r="I1402" s="117" t="s">
        <v>245</v>
      </c>
      <c r="J1402" s="262"/>
      <c r="K1402" s="270"/>
      <c r="L1402" s="286"/>
      <c r="M1402" s="133" t="s">
        <v>247</v>
      </c>
      <c r="N1402" s="114">
        <v>2005</v>
      </c>
      <c r="O1402" s="114">
        <v>2005</v>
      </c>
      <c r="P1402" s="113">
        <v>0.75</v>
      </c>
      <c r="Q1402" s="117" t="s">
        <v>245</v>
      </c>
      <c r="R1402" s="96"/>
      <c r="S1402" s="97"/>
      <c r="T1402" s="103"/>
      <c r="U1402" s="136" t="e">
        <f ca="1">_xlfn._xlws.FILTER(_xlfn._xlws.FILTER(Table15[],(Table15[System-Owned Portion]&amp;Table15[Was Material Ever Previously Lead?]&amp;Table15[Customer-Owned Portion])=(D1402&amp;E1402&amp;M1402)),{0,0,0,1})</f>
        <v>#NAME?</v>
      </c>
      <c r="V1402"/>
    </row>
    <row r="1403" spans="1:22" ht="30" x14ac:dyDescent="0.25">
      <c r="A1403" s="102" t="s">
        <v>2965</v>
      </c>
      <c r="B1403" s="96" t="s">
        <v>2966</v>
      </c>
      <c r="C1403" s="96" t="s">
        <v>2752</v>
      </c>
      <c r="D1403" s="104" t="s">
        <v>247</v>
      </c>
      <c r="E1403" s="117" t="s">
        <v>81</v>
      </c>
      <c r="F1403" s="96" t="s">
        <v>81</v>
      </c>
      <c r="G1403" s="114">
        <v>2004</v>
      </c>
      <c r="H1403" s="264">
        <v>1</v>
      </c>
      <c r="I1403" s="117" t="s">
        <v>245</v>
      </c>
      <c r="J1403" s="262"/>
      <c r="K1403" s="270"/>
      <c r="L1403" s="286"/>
      <c r="M1403" s="133" t="s">
        <v>247</v>
      </c>
      <c r="N1403" s="114">
        <v>2005</v>
      </c>
      <c r="O1403" s="114">
        <v>2005</v>
      </c>
      <c r="P1403" s="113">
        <v>0.75</v>
      </c>
      <c r="Q1403" s="117" t="s">
        <v>245</v>
      </c>
      <c r="R1403" s="96"/>
      <c r="S1403" s="97"/>
      <c r="T1403" s="103"/>
      <c r="U1403" s="136" t="e">
        <f ca="1">_xlfn._xlws.FILTER(_xlfn._xlws.FILTER(Table15[],(Table15[System-Owned Portion]&amp;Table15[Was Material Ever Previously Lead?]&amp;Table15[Customer-Owned Portion])=(D1403&amp;E1403&amp;M1403)),{0,0,0,1})</f>
        <v>#NAME?</v>
      </c>
      <c r="V1403"/>
    </row>
    <row r="1404" spans="1:22" ht="30" x14ac:dyDescent="0.25">
      <c r="A1404" s="102" t="s">
        <v>2967</v>
      </c>
      <c r="B1404" s="96" t="s">
        <v>2968</v>
      </c>
      <c r="C1404" s="96" t="s">
        <v>2752</v>
      </c>
      <c r="D1404" s="104" t="s">
        <v>247</v>
      </c>
      <c r="E1404" s="117" t="s">
        <v>81</v>
      </c>
      <c r="F1404" s="96" t="s">
        <v>81</v>
      </c>
      <c r="G1404" s="114">
        <v>2004</v>
      </c>
      <c r="H1404" s="264">
        <v>1</v>
      </c>
      <c r="I1404" s="117" t="s">
        <v>245</v>
      </c>
      <c r="J1404" s="262"/>
      <c r="K1404" s="270"/>
      <c r="L1404" s="286"/>
      <c r="M1404" s="133" t="s">
        <v>247</v>
      </c>
      <c r="N1404" s="114">
        <v>2005</v>
      </c>
      <c r="O1404" s="114">
        <v>2005</v>
      </c>
      <c r="P1404" s="113">
        <v>0.75</v>
      </c>
      <c r="Q1404" s="117" t="s">
        <v>245</v>
      </c>
      <c r="R1404" s="96"/>
      <c r="S1404" s="97"/>
      <c r="T1404" s="103"/>
      <c r="U1404" s="136" t="e">
        <f ca="1">_xlfn._xlws.FILTER(_xlfn._xlws.FILTER(Table15[],(Table15[System-Owned Portion]&amp;Table15[Was Material Ever Previously Lead?]&amp;Table15[Customer-Owned Portion])=(D1404&amp;E1404&amp;M1404)),{0,0,0,1})</f>
        <v>#NAME?</v>
      </c>
      <c r="V1404"/>
    </row>
    <row r="1405" spans="1:22" ht="30" x14ac:dyDescent="0.25">
      <c r="A1405" s="102" t="s">
        <v>2969</v>
      </c>
      <c r="B1405" s="96" t="s">
        <v>2970</v>
      </c>
      <c r="C1405" s="96" t="s">
        <v>2752</v>
      </c>
      <c r="D1405" s="104" t="s">
        <v>247</v>
      </c>
      <c r="E1405" s="117" t="s">
        <v>81</v>
      </c>
      <c r="F1405" s="96" t="s">
        <v>81</v>
      </c>
      <c r="G1405" s="114">
        <v>2004</v>
      </c>
      <c r="H1405" s="264">
        <v>1</v>
      </c>
      <c r="I1405" s="117" t="s">
        <v>245</v>
      </c>
      <c r="J1405" s="262"/>
      <c r="K1405" s="270"/>
      <c r="L1405" s="286"/>
      <c r="M1405" s="133" t="s">
        <v>247</v>
      </c>
      <c r="N1405" s="114">
        <v>2005</v>
      </c>
      <c r="O1405" s="114">
        <v>2005</v>
      </c>
      <c r="P1405" s="113">
        <v>0.75</v>
      </c>
      <c r="Q1405" s="117" t="s">
        <v>245</v>
      </c>
      <c r="R1405" s="96"/>
      <c r="S1405" s="97"/>
      <c r="T1405" s="103"/>
      <c r="U1405" s="136" t="e">
        <f ca="1">_xlfn._xlws.FILTER(_xlfn._xlws.FILTER(Table15[],(Table15[System-Owned Portion]&amp;Table15[Was Material Ever Previously Lead?]&amp;Table15[Customer-Owned Portion])=(D1405&amp;E1405&amp;M1405)),{0,0,0,1})</f>
        <v>#NAME?</v>
      </c>
      <c r="V1405"/>
    </row>
    <row r="1406" spans="1:22" ht="30" x14ac:dyDescent="0.25">
      <c r="A1406" s="102" t="s">
        <v>2971</v>
      </c>
      <c r="B1406" s="96" t="s">
        <v>2972</v>
      </c>
      <c r="C1406" s="96" t="s">
        <v>2752</v>
      </c>
      <c r="D1406" s="104" t="s">
        <v>247</v>
      </c>
      <c r="E1406" s="117" t="s">
        <v>81</v>
      </c>
      <c r="F1406" s="96" t="s">
        <v>81</v>
      </c>
      <c r="G1406" s="114">
        <v>2004</v>
      </c>
      <c r="H1406" s="264">
        <v>1</v>
      </c>
      <c r="I1406" s="117" t="s">
        <v>245</v>
      </c>
      <c r="J1406" s="262"/>
      <c r="K1406" s="270"/>
      <c r="L1406" s="286"/>
      <c r="M1406" s="133" t="s">
        <v>247</v>
      </c>
      <c r="N1406" s="114">
        <v>2005</v>
      </c>
      <c r="O1406" s="114">
        <v>2005</v>
      </c>
      <c r="P1406" s="113">
        <v>0.75</v>
      </c>
      <c r="Q1406" s="117" t="s">
        <v>245</v>
      </c>
      <c r="R1406" s="96"/>
      <c r="S1406" s="97"/>
      <c r="T1406" s="103"/>
      <c r="U1406" s="136" t="e">
        <f ca="1">_xlfn._xlws.FILTER(_xlfn._xlws.FILTER(Table15[],(Table15[System-Owned Portion]&amp;Table15[Was Material Ever Previously Lead?]&amp;Table15[Customer-Owned Portion])=(D1406&amp;E1406&amp;M1406)),{0,0,0,1})</f>
        <v>#NAME?</v>
      </c>
      <c r="V1406"/>
    </row>
    <row r="1407" spans="1:22" ht="30" x14ac:dyDescent="0.25">
      <c r="A1407" s="102" t="s">
        <v>2973</v>
      </c>
      <c r="B1407" s="96" t="s">
        <v>2974</v>
      </c>
      <c r="C1407" s="96" t="s">
        <v>2752</v>
      </c>
      <c r="D1407" s="104" t="s">
        <v>247</v>
      </c>
      <c r="E1407" s="117" t="s">
        <v>81</v>
      </c>
      <c r="F1407" s="96" t="s">
        <v>81</v>
      </c>
      <c r="G1407" s="114">
        <v>2004</v>
      </c>
      <c r="H1407" s="264">
        <v>1</v>
      </c>
      <c r="I1407" s="117" t="s">
        <v>245</v>
      </c>
      <c r="J1407" s="262"/>
      <c r="K1407" s="270"/>
      <c r="L1407" s="286"/>
      <c r="M1407" s="133" t="s">
        <v>247</v>
      </c>
      <c r="N1407" s="114">
        <v>2005</v>
      </c>
      <c r="O1407" s="114">
        <v>2005</v>
      </c>
      <c r="P1407" s="113">
        <v>0.75</v>
      </c>
      <c r="Q1407" s="117" t="s">
        <v>245</v>
      </c>
      <c r="R1407" s="96"/>
      <c r="S1407" s="97"/>
      <c r="T1407" s="103"/>
      <c r="U1407" s="136" t="e">
        <f ca="1">_xlfn._xlws.FILTER(_xlfn._xlws.FILTER(Table15[],(Table15[System-Owned Portion]&amp;Table15[Was Material Ever Previously Lead?]&amp;Table15[Customer-Owned Portion])=(D1407&amp;E1407&amp;M1407)),{0,0,0,1})</f>
        <v>#NAME?</v>
      </c>
      <c r="V1407"/>
    </row>
    <row r="1408" spans="1:22" ht="30" x14ac:dyDescent="0.25">
      <c r="A1408" s="102" t="s">
        <v>2975</v>
      </c>
      <c r="B1408" s="96" t="s">
        <v>2976</v>
      </c>
      <c r="C1408" s="96" t="s">
        <v>2752</v>
      </c>
      <c r="D1408" s="104" t="s">
        <v>247</v>
      </c>
      <c r="E1408" s="117" t="s">
        <v>81</v>
      </c>
      <c r="F1408" s="96" t="s">
        <v>81</v>
      </c>
      <c r="G1408" s="114">
        <v>2004</v>
      </c>
      <c r="H1408" s="264">
        <v>1</v>
      </c>
      <c r="I1408" s="117" t="s">
        <v>245</v>
      </c>
      <c r="J1408" s="262"/>
      <c r="K1408" s="270"/>
      <c r="L1408" s="286"/>
      <c r="M1408" s="133" t="s">
        <v>247</v>
      </c>
      <c r="N1408" s="114">
        <v>2005</v>
      </c>
      <c r="O1408" s="114">
        <v>2005</v>
      </c>
      <c r="P1408" s="113">
        <v>0.75</v>
      </c>
      <c r="Q1408" s="117" t="s">
        <v>245</v>
      </c>
      <c r="R1408" s="96"/>
      <c r="S1408" s="97"/>
      <c r="T1408" s="103"/>
      <c r="U1408" s="136" t="e">
        <f ca="1">_xlfn._xlws.FILTER(_xlfn._xlws.FILTER(Table15[],(Table15[System-Owned Portion]&amp;Table15[Was Material Ever Previously Lead?]&amp;Table15[Customer-Owned Portion])=(D1408&amp;E1408&amp;M1408)),{0,0,0,1})</f>
        <v>#NAME?</v>
      </c>
      <c r="V1408"/>
    </row>
    <row r="1409" spans="1:22" ht="30" x14ac:dyDescent="0.25">
      <c r="A1409" s="102" t="s">
        <v>2977</v>
      </c>
      <c r="B1409" s="96" t="s">
        <v>2978</v>
      </c>
      <c r="C1409" s="96" t="s">
        <v>2752</v>
      </c>
      <c r="D1409" s="104" t="s">
        <v>247</v>
      </c>
      <c r="E1409" s="117" t="s">
        <v>81</v>
      </c>
      <c r="F1409" s="96" t="s">
        <v>81</v>
      </c>
      <c r="G1409" s="114">
        <v>2004</v>
      </c>
      <c r="H1409" s="264">
        <v>1</v>
      </c>
      <c r="I1409" s="117" t="s">
        <v>245</v>
      </c>
      <c r="J1409" s="262"/>
      <c r="K1409" s="270"/>
      <c r="L1409" s="286"/>
      <c r="M1409" s="133" t="s">
        <v>247</v>
      </c>
      <c r="N1409" s="114">
        <v>2005</v>
      </c>
      <c r="O1409" s="114">
        <v>2005</v>
      </c>
      <c r="P1409" s="113">
        <v>0.75</v>
      </c>
      <c r="Q1409" s="117" t="s">
        <v>245</v>
      </c>
      <c r="R1409" s="96"/>
      <c r="S1409" s="97"/>
      <c r="T1409" s="103"/>
      <c r="U1409" s="136" t="e">
        <f ca="1">_xlfn._xlws.FILTER(_xlfn._xlws.FILTER(Table15[],(Table15[System-Owned Portion]&amp;Table15[Was Material Ever Previously Lead?]&amp;Table15[Customer-Owned Portion])=(D1409&amp;E1409&amp;M1409)),{0,0,0,1})</f>
        <v>#NAME?</v>
      </c>
      <c r="V1409"/>
    </row>
    <row r="1410" spans="1:22" ht="30" x14ac:dyDescent="0.25">
      <c r="A1410" s="102" t="s">
        <v>2979</v>
      </c>
      <c r="B1410" s="96" t="s">
        <v>2980</v>
      </c>
      <c r="C1410" s="96" t="s">
        <v>2752</v>
      </c>
      <c r="D1410" s="104" t="s">
        <v>247</v>
      </c>
      <c r="E1410" s="117" t="s">
        <v>81</v>
      </c>
      <c r="F1410" s="96" t="s">
        <v>81</v>
      </c>
      <c r="G1410" s="114">
        <v>2004</v>
      </c>
      <c r="H1410" s="264">
        <v>1</v>
      </c>
      <c r="I1410" s="117" t="s">
        <v>245</v>
      </c>
      <c r="J1410" s="262"/>
      <c r="K1410" s="270"/>
      <c r="L1410" s="286"/>
      <c r="M1410" s="133" t="s">
        <v>247</v>
      </c>
      <c r="N1410" s="114">
        <v>2005</v>
      </c>
      <c r="O1410" s="114">
        <v>2005</v>
      </c>
      <c r="P1410" s="113">
        <v>0.75</v>
      </c>
      <c r="Q1410" s="117" t="s">
        <v>245</v>
      </c>
      <c r="R1410" s="96"/>
      <c r="S1410" s="97"/>
      <c r="T1410" s="103"/>
      <c r="U1410" s="136" t="e">
        <f ca="1">_xlfn._xlws.FILTER(_xlfn._xlws.FILTER(Table15[],(Table15[System-Owned Portion]&amp;Table15[Was Material Ever Previously Lead?]&amp;Table15[Customer-Owned Portion])=(D1410&amp;E1410&amp;M1410)),{0,0,0,1})</f>
        <v>#NAME?</v>
      </c>
      <c r="V1410"/>
    </row>
    <row r="1411" spans="1:22" ht="30" x14ac:dyDescent="0.25">
      <c r="A1411" s="102" t="s">
        <v>2981</v>
      </c>
      <c r="B1411" s="96" t="s">
        <v>2982</v>
      </c>
      <c r="C1411" s="96" t="s">
        <v>2752</v>
      </c>
      <c r="D1411" s="104" t="s">
        <v>247</v>
      </c>
      <c r="E1411" s="117" t="s">
        <v>81</v>
      </c>
      <c r="F1411" s="96" t="s">
        <v>81</v>
      </c>
      <c r="G1411" s="114">
        <v>2004</v>
      </c>
      <c r="H1411" s="264">
        <v>1</v>
      </c>
      <c r="I1411" s="117" t="s">
        <v>245</v>
      </c>
      <c r="J1411" s="262"/>
      <c r="K1411" s="270"/>
      <c r="L1411" s="286"/>
      <c r="M1411" s="133" t="s">
        <v>247</v>
      </c>
      <c r="N1411" s="114">
        <v>2005</v>
      </c>
      <c r="O1411" s="114">
        <v>2005</v>
      </c>
      <c r="P1411" s="113">
        <v>0.75</v>
      </c>
      <c r="Q1411" s="117" t="s">
        <v>245</v>
      </c>
      <c r="R1411" s="96"/>
      <c r="S1411" s="97"/>
      <c r="T1411" s="103"/>
      <c r="U1411" s="136" t="e">
        <f ca="1">_xlfn._xlws.FILTER(_xlfn._xlws.FILTER(Table15[],(Table15[System-Owned Portion]&amp;Table15[Was Material Ever Previously Lead?]&amp;Table15[Customer-Owned Portion])=(D1411&amp;E1411&amp;M1411)),{0,0,0,1})</f>
        <v>#NAME?</v>
      </c>
      <c r="V1411"/>
    </row>
    <row r="1412" spans="1:22" ht="30" x14ac:dyDescent="0.25">
      <c r="A1412" s="102" t="s">
        <v>2983</v>
      </c>
      <c r="B1412" s="96" t="s">
        <v>2984</v>
      </c>
      <c r="C1412" s="96" t="s">
        <v>2752</v>
      </c>
      <c r="D1412" s="104" t="s">
        <v>247</v>
      </c>
      <c r="E1412" s="117" t="s">
        <v>81</v>
      </c>
      <c r="F1412" s="96" t="s">
        <v>81</v>
      </c>
      <c r="G1412" s="114">
        <v>2004</v>
      </c>
      <c r="H1412" s="264">
        <v>1</v>
      </c>
      <c r="I1412" s="117" t="s">
        <v>245</v>
      </c>
      <c r="J1412" s="262"/>
      <c r="K1412" s="270"/>
      <c r="L1412" s="286"/>
      <c r="M1412" s="133" t="s">
        <v>247</v>
      </c>
      <c r="N1412" s="114">
        <v>2005</v>
      </c>
      <c r="O1412" s="114">
        <v>2005</v>
      </c>
      <c r="P1412" s="113">
        <v>0.75</v>
      </c>
      <c r="Q1412" s="117" t="s">
        <v>245</v>
      </c>
      <c r="R1412" s="96"/>
      <c r="S1412" s="97"/>
      <c r="T1412" s="103"/>
      <c r="U1412" s="136" t="e">
        <f ca="1">_xlfn._xlws.FILTER(_xlfn._xlws.FILTER(Table15[],(Table15[System-Owned Portion]&amp;Table15[Was Material Ever Previously Lead?]&amp;Table15[Customer-Owned Portion])=(D1412&amp;E1412&amp;M1412)),{0,0,0,1})</f>
        <v>#NAME?</v>
      </c>
      <c r="V1412"/>
    </row>
    <row r="1413" spans="1:22" ht="30" x14ac:dyDescent="0.25">
      <c r="A1413" s="102" t="s">
        <v>2985</v>
      </c>
      <c r="B1413" s="96" t="s">
        <v>2986</v>
      </c>
      <c r="C1413" s="96" t="s">
        <v>2752</v>
      </c>
      <c r="D1413" s="104" t="s">
        <v>247</v>
      </c>
      <c r="E1413" s="117" t="s">
        <v>81</v>
      </c>
      <c r="F1413" s="96" t="s">
        <v>81</v>
      </c>
      <c r="G1413" s="114">
        <v>2004</v>
      </c>
      <c r="H1413" s="264">
        <v>1</v>
      </c>
      <c r="I1413" s="117" t="s">
        <v>245</v>
      </c>
      <c r="J1413" s="262"/>
      <c r="K1413" s="270"/>
      <c r="L1413" s="286"/>
      <c r="M1413" s="133" t="s">
        <v>247</v>
      </c>
      <c r="N1413" s="114">
        <v>2005</v>
      </c>
      <c r="O1413" s="114">
        <v>2005</v>
      </c>
      <c r="P1413" s="113">
        <v>0.75</v>
      </c>
      <c r="Q1413" s="117" t="s">
        <v>245</v>
      </c>
      <c r="R1413" s="96"/>
      <c r="S1413" s="97"/>
      <c r="T1413" s="103"/>
      <c r="U1413" s="136" t="e">
        <f ca="1">_xlfn._xlws.FILTER(_xlfn._xlws.FILTER(Table15[],(Table15[System-Owned Portion]&amp;Table15[Was Material Ever Previously Lead?]&amp;Table15[Customer-Owned Portion])=(D1413&amp;E1413&amp;M1413)),{0,0,0,1})</f>
        <v>#NAME?</v>
      </c>
      <c r="V1413"/>
    </row>
    <row r="1414" spans="1:22" ht="30" x14ac:dyDescent="0.25">
      <c r="A1414" s="102" t="s">
        <v>2987</v>
      </c>
      <c r="B1414" s="96" t="s">
        <v>2988</v>
      </c>
      <c r="C1414" s="96" t="s">
        <v>2752</v>
      </c>
      <c r="D1414" s="104" t="s">
        <v>247</v>
      </c>
      <c r="E1414" s="117" t="s">
        <v>81</v>
      </c>
      <c r="F1414" s="96" t="s">
        <v>81</v>
      </c>
      <c r="G1414" s="114">
        <v>2004</v>
      </c>
      <c r="H1414" s="264">
        <v>1</v>
      </c>
      <c r="I1414" s="117" t="s">
        <v>245</v>
      </c>
      <c r="J1414" s="262"/>
      <c r="K1414" s="270"/>
      <c r="L1414" s="286"/>
      <c r="M1414" s="133" t="s">
        <v>247</v>
      </c>
      <c r="N1414" s="114">
        <v>2005</v>
      </c>
      <c r="O1414" s="114">
        <v>2005</v>
      </c>
      <c r="P1414" s="113">
        <v>0.75</v>
      </c>
      <c r="Q1414" s="117" t="s">
        <v>245</v>
      </c>
      <c r="R1414" s="96"/>
      <c r="S1414" s="97"/>
      <c r="T1414" s="103"/>
      <c r="U1414" s="136" t="e">
        <f ca="1">_xlfn._xlws.FILTER(_xlfn._xlws.FILTER(Table15[],(Table15[System-Owned Portion]&amp;Table15[Was Material Ever Previously Lead?]&amp;Table15[Customer-Owned Portion])=(D1414&amp;E1414&amp;M1414)),{0,0,0,1})</f>
        <v>#NAME?</v>
      </c>
      <c r="V1414"/>
    </row>
    <row r="1415" spans="1:22" ht="30" x14ac:dyDescent="0.25">
      <c r="A1415" s="102" t="s">
        <v>2989</v>
      </c>
      <c r="B1415" s="96" t="s">
        <v>2990</v>
      </c>
      <c r="C1415" s="96" t="s">
        <v>2752</v>
      </c>
      <c r="D1415" s="104" t="s">
        <v>247</v>
      </c>
      <c r="E1415" s="117" t="s">
        <v>81</v>
      </c>
      <c r="F1415" s="96" t="s">
        <v>81</v>
      </c>
      <c r="G1415" s="114">
        <v>2004</v>
      </c>
      <c r="H1415" s="264">
        <v>1</v>
      </c>
      <c r="I1415" s="117" t="s">
        <v>245</v>
      </c>
      <c r="J1415" s="262"/>
      <c r="K1415" s="270"/>
      <c r="L1415" s="286"/>
      <c r="M1415" s="133" t="s">
        <v>247</v>
      </c>
      <c r="N1415" s="114">
        <v>2006</v>
      </c>
      <c r="O1415" s="114">
        <v>2006</v>
      </c>
      <c r="P1415" s="113">
        <v>0.75</v>
      </c>
      <c r="Q1415" s="117" t="s">
        <v>245</v>
      </c>
      <c r="R1415" s="96"/>
      <c r="S1415" s="97"/>
      <c r="T1415" s="103"/>
      <c r="U1415" s="136" t="e">
        <f ca="1">_xlfn._xlws.FILTER(_xlfn._xlws.FILTER(Table15[],(Table15[System-Owned Portion]&amp;Table15[Was Material Ever Previously Lead?]&amp;Table15[Customer-Owned Portion])=(D1415&amp;E1415&amp;M1415)),{0,0,0,1})</f>
        <v>#NAME?</v>
      </c>
      <c r="V1415"/>
    </row>
    <row r="1416" spans="1:22" ht="30" x14ac:dyDescent="0.25">
      <c r="A1416" s="102" t="s">
        <v>2991</v>
      </c>
      <c r="B1416" s="96" t="s">
        <v>2992</v>
      </c>
      <c r="C1416" s="96" t="s">
        <v>2752</v>
      </c>
      <c r="D1416" s="104" t="s">
        <v>247</v>
      </c>
      <c r="E1416" s="117" t="s">
        <v>81</v>
      </c>
      <c r="F1416" s="96" t="s">
        <v>81</v>
      </c>
      <c r="G1416" s="114">
        <v>2004</v>
      </c>
      <c r="H1416" s="264">
        <v>1</v>
      </c>
      <c r="I1416" s="117" t="s">
        <v>245</v>
      </c>
      <c r="J1416" s="262"/>
      <c r="K1416" s="270"/>
      <c r="L1416" s="286"/>
      <c r="M1416" s="133" t="s">
        <v>247</v>
      </c>
      <c r="N1416" s="114">
        <v>2005</v>
      </c>
      <c r="O1416" s="114">
        <v>2005</v>
      </c>
      <c r="P1416" s="113">
        <v>0.75</v>
      </c>
      <c r="Q1416" s="117" t="s">
        <v>245</v>
      </c>
      <c r="R1416" s="96"/>
      <c r="S1416" s="97"/>
      <c r="T1416" s="103"/>
      <c r="U1416" s="136" t="e">
        <f ca="1">_xlfn._xlws.FILTER(_xlfn._xlws.FILTER(Table15[],(Table15[System-Owned Portion]&amp;Table15[Was Material Ever Previously Lead?]&amp;Table15[Customer-Owned Portion])=(D1416&amp;E1416&amp;M1416)),{0,0,0,1})</f>
        <v>#NAME?</v>
      </c>
      <c r="V1416"/>
    </row>
    <row r="1417" spans="1:22" ht="30" x14ac:dyDescent="0.25">
      <c r="A1417" s="102" t="s">
        <v>2993</v>
      </c>
      <c r="B1417" s="96" t="s">
        <v>2994</v>
      </c>
      <c r="C1417" s="96" t="s">
        <v>2752</v>
      </c>
      <c r="D1417" s="104" t="s">
        <v>247</v>
      </c>
      <c r="E1417" s="117" t="s">
        <v>81</v>
      </c>
      <c r="F1417" s="96" t="s">
        <v>81</v>
      </c>
      <c r="G1417" s="114">
        <v>2004</v>
      </c>
      <c r="H1417" s="264">
        <v>1</v>
      </c>
      <c r="I1417" s="117" t="s">
        <v>245</v>
      </c>
      <c r="J1417" s="262"/>
      <c r="K1417" s="270"/>
      <c r="L1417" s="286"/>
      <c r="M1417" s="133" t="s">
        <v>247</v>
      </c>
      <c r="N1417" s="114">
        <v>2006</v>
      </c>
      <c r="O1417" s="114">
        <v>2006</v>
      </c>
      <c r="P1417" s="113">
        <v>0.75</v>
      </c>
      <c r="Q1417" s="117" t="s">
        <v>245</v>
      </c>
      <c r="R1417" s="96"/>
      <c r="S1417" s="97"/>
      <c r="T1417" s="103"/>
      <c r="U1417" s="136" t="e">
        <f ca="1">_xlfn._xlws.FILTER(_xlfn._xlws.FILTER(Table15[],(Table15[System-Owned Portion]&amp;Table15[Was Material Ever Previously Lead?]&amp;Table15[Customer-Owned Portion])=(D1417&amp;E1417&amp;M1417)),{0,0,0,1})</f>
        <v>#NAME?</v>
      </c>
      <c r="V1417"/>
    </row>
    <row r="1418" spans="1:22" ht="30" x14ac:dyDescent="0.25">
      <c r="A1418" s="102" t="s">
        <v>2995</v>
      </c>
      <c r="B1418" s="96" t="s">
        <v>2996</v>
      </c>
      <c r="C1418" s="96" t="s">
        <v>2752</v>
      </c>
      <c r="D1418" s="104" t="s">
        <v>247</v>
      </c>
      <c r="E1418" s="117" t="s">
        <v>81</v>
      </c>
      <c r="F1418" s="96" t="s">
        <v>81</v>
      </c>
      <c r="G1418" s="114">
        <v>2004</v>
      </c>
      <c r="H1418" s="264">
        <v>1</v>
      </c>
      <c r="I1418" s="117" t="s">
        <v>245</v>
      </c>
      <c r="J1418" s="262"/>
      <c r="K1418" s="270"/>
      <c r="L1418" s="286"/>
      <c r="M1418" s="133" t="s">
        <v>247</v>
      </c>
      <c r="N1418" s="114">
        <v>2006</v>
      </c>
      <c r="O1418" s="114">
        <v>2006</v>
      </c>
      <c r="P1418" s="113">
        <v>0.75</v>
      </c>
      <c r="Q1418" s="117" t="s">
        <v>245</v>
      </c>
      <c r="R1418" s="96"/>
      <c r="S1418" s="97"/>
      <c r="T1418" s="103"/>
      <c r="U1418" s="136" t="e">
        <f ca="1">_xlfn._xlws.FILTER(_xlfn._xlws.FILTER(Table15[],(Table15[System-Owned Portion]&amp;Table15[Was Material Ever Previously Lead?]&amp;Table15[Customer-Owned Portion])=(D1418&amp;E1418&amp;M1418)),{0,0,0,1})</f>
        <v>#NAME?</v>
      </c>
      <c r="V1418"/>
    </row>
    <row r="1419" spans="1:22" ht="30" x14ac:dyDescent="0.25">
      <c r="A1419" s="102" t="s">
        <v>2997</v>
      </c>
      <c r="B1419" s="96" t="s">
        <v>2998</v>
      </c>
      <c r="C1419" s="96" t="s">
        <v>2752</v>
      </c>
      <c r="D1419" s="104" t="s">
        <v>247</v>
      </c>
      <c r="E1419" s="117" t="s">
        <v>81</v>
      </c>
      <c r="F1419" s="96" t="s">
        <v>81</v>
      </c>
      <c r="G1419" s="114">
        <v>2004</v>
      </c>
      <c r="H1419" s="264">
        <v>1</v>
      </c>
      <c r="I1419" s="117" t="s">
        <v>245</v>
      </c>
      <c r="J1419" s="262"/>
      <c r="K1419" s="270"/>
      <c r="L1419" s="286"/>
      <c r="M1419" s="133" t="s">
        <v>247</v>
      </c>
      <c r="N1419" s="114">
        <v>2006</v>
      </c>
      <c r="O1419" s="114">
        <v>2006</v>
      </c>
      <c r="P1419" s="113">
        <v>0.75</v>
      </c>
      <c r="Q1419" s="117" t="s">
        <v>245</v>
      </c>
      <c r="R1419" s="96"/>
      <c r="S1419" s="97"/>
      <c r="T1419" s="103"/>
      <c r="U1419" s="136" t="e">
        <f ca="1">_xlfn._xlws.FILTER(_xlfn._xlws.FILTER(Table15[],(Table15[System-Owned Portion]&amp;Table15[Was Material Ever Previously Lead?]&amp;Table15[Customer-Owned Portion])=(D1419&amp;E1419&amp;M1419)),{0,0,0,1})</f>
        <v>#NAME?</v>
      </c>
      <c r="V1419"/>
    </row>
    <row r="1420" spans="1:22" ht="30" x14ac:dyDescent="0.25">
      <c r="A1420" s="102" t="s">
        <v>2999</v>
      </c>
      <c r="B1420" s="96" t="s">
        <v>3000</v>
      </c>
      <c r="C1420" s="96" t="s">
        <v>2752</v>
      </c>
      <c r="D1420" s="104" t="s">
        <v>247</v>
      </c>
      <c r="E1420" s="117" t="s">
        <v>81</v>
      </c>
      <c r="F1420" s="96" t="s">
        <v>81</v>
      </c>
      <c r="G1420" s="114">
        <v>2004</v>
      </c>
      <c r="H1420" s="264">
        <v>1</v>
      </c>
      <c r="I1420" s="117" t="s">
        <v>245</v>
      </c>
      <c r="J1420" s="262"/>
      <c r="K1420" s="270"/>
      <c r="L1420" s="286"/>
      <c r="M1420" s="133" t="s">
        <v>247</v>
      </c>
      <c r="N1420" s="114">
        <v>2006</v>
      </c>
      <c r="O1420" s="114">
        <v>2006</v>
      </c>
      <c r="P1420" s="113">
        <v>0.75</v>
      </c>
      <c r="Q1420" s="117" t="s">
        <v>245</v>
      </c>
      <c r="R1420" s="96"/>
      <c r="S1420" s="97"/>
      <c r="T1420" s="103"/>
      <c r="U1420" s="136" t="e">
        <f ca="1">_xlfn._xlws.FILTER(_xlfn._xlws.FILTER(Table15[],(Table15[System-Owned Portion]&amp;Table15[Was Material Ever Previously Lead?]&amp;Table15[Customer-Owned Portion])=(D1420&amp;E1420&amp;M1420)),{0,0,0,1})</f>
        <v>#NAME?</v>
      </c>
      <c r="V1420"/>
    </row>
    <row r="1421" spans="1:22" ht="30" x14ac:dyDescent="0.25">
      <c r="A1421" s="102" t="s">
        <v>3001</v>
      </c>
      <c r="B1421" s="96" t="s">
        <v>3002</v>
      </c>
      <c r="C1421" s="96" t="s">
        <v>2752</v>
      </c>
      <c r="D1421" s="104" t="s">
        <v>247</v>
      </c>
      <c r="E1421" s="117" t="s">
        <v>81</v>
      </c>
      <c r="F1421" s="96" t="s">
        <v>81</v>
      </c>
      <c r="G1421" s="114">
        <v>2004</v>
      </c>
      <c r="H1421" s="264">
        <v>1</v>
      </c>
      <c r="I1421" s="117" t="s">
        <v>245</v>
      </c>
      <c r="J1421" s="262"/>
      <c r="K1421" s="270"/>
      <c r="L1421" s="286"/>
      <c r="M1421" s="133" t="s">
        <v>247</v>
      </c>
      <c r="N1421" s="114">
        <v>2006</v>
      </c>
      <c r="O1421" s="114">
        <v>2006</v>
      </c>
      <c r="P1421" s="113">
        <v>0.75</v>
      </c>
      <c r="Q1421" s="117" t="s">
        <v>245</v>
      </c>
      <c r="R1421" s="96"/>
      <c r="S1421" s="97"/>
      <c r="T1421" s="103"/>
      <c r="U1421" s="136" t="e">
        <f ca="1">_xlfn._xlws.FILTER(_xlfn._xlws.FILTER(Table15[],(Table15[System-Owned Portion]&amp;Table15[Was Material Ever Previously Lead?]&amp;Table15[Customer-Owned Portion])=(D1421&amp;E1421&amp;M1421)),{0,0,0,1})</f>
        <v>#NAME?</v>
      </c>
      <c r="V1421"/>
    </row>
    <row r="1422" spans="1:22" ht="30" x14ac:dyDescent="0.25">
      <c r="A1422" s="102" t="s">
        <v>3003</v>
      </c>
      <c r="B1422" s="96" t="s">
        <v>3004</v>
      </c>
      <c r="C1422" s="96" t="s">
        <v>2752</v>
      </c>
      <c r="D1422" s="104" t="s">
        <v>247</v>
      </c>
      <c r="E1422" s="117" t="s">
        <v>81</v>
      </c>
      <c r="F1422" s="96" t="s">
        <v>81</v>
      </c>
      <c r="G1422" s="114">
        <v>2004</v>
      </c>
      <c r="H1422" s="264">
        <v>1</v>
      </c>
      <c r="I1422" s="117" t="s">
        <v>245</v>
      </c>
      <c r="J1422" s="262"/>
      <c r="K1422" s="270"/>
      <c r="L1422" s="286"/>
      <c r="M1422" s="133" t="s">
        <v>247</v>
      </c>
      <c r="N1422" s="114">
        <v>2006</v>
      </c>
      <c r="O1422" s="114">
        <v>2006</v>
      </c>
      <c r="P1422" s="113">
        <v>0.75</v>
      </c>
      <c r="Q1422" s="117" t="s">
        <v>245</v>
      </c>
      <c r="R1422" s="96"/>
      <c r="S1422" s="97"/>
      <c r="T1422" s="103"/>
      <c r="U1422" s="136" t="e">
        <f ca="1">_xlfn._xlws.FILTER(_xlfn._xlws.FILTER(Table15[],(Table15[System-Owned Portion]&amp;Table15[Was Material Ever Previously Lead?]&amp;Table15[Customer-Owned Portion])=(D1422&amp;E1422&amp;M1422)),{0,0,0,1})</f>
        <v>#NAME?</v>
      </c>
      <c r="V1422"/>
    </row>
    <row r="1423" spans="1:22" ht="30" x14ac:dyDescent="0.25">
      <c r="A1423" s="102" t="s">
        <v>3005</v>
      </c>
      <c r="B1423" s="96" t="s">
        <v>3006</v>
      </c>
      <c r="C1423" s="96" t="s">
        <v>2752</v>
      </c>
      <c r="D1423" s="104" t="s">
        <v>247</v>
      </c>
      <c r="E1423" s="117" t="s">
        <v>81</v>
      </c>
      <c r="F1423" s="96" t="s">
        <v>81</v>
      </c>
      <c r="G1423" s="114">
        <v>2004</v>
      </c>
      <c r="H1423" s="264">
        <v>1</v>
      </c>
      <c r="I1423" s="117" t="s">
        <v>245</v>
      </c>
      <c r="J1423" s="262"/>
      <c r="K1423" s="270"/>
      <c r="L1423" s="286"/>
      <c r="M1423" s="133" t="s">
        <v>247</v>
      </c>
      <c r="N1423" s="114">
        <v>2006</v>
      </c>
      <c r="O1423" s="114">
        <v>2006</v>
      </c>
      <c r="P1423" s="113">
        <v>0.75</v>
      </c>
      <c r="Q1423" s="117" t="s">
        <v>245</v>
      </c>
      <c r="R1423" s="96"/>
      <c r="S1423" s="97"/>
      <c r="T1423" s="103"/>
      <c r="U1423" s="136" t="e">
        <f ca="1">_xlfn._xlws.FILTER(_xlfn._xlws.FILTER(Table15[],(Table15[System-Owned Portion]&amp;Table15[Was Material Ever Previously Lead?]&amp;Table15[Customer-Owned Portion])=(D1423&amp;E1423&amp;M1423)),{0,0,0,1})</f>
        <v>#NAME?</v>
      </c>
      <c r="V1423"/>
    </row>
    <row r="1424" spans="1:22" ht="30" x14ac:dyDescent="0.25">
      <c r="A1424" s="102" t="s">
        <v>3007</v>
      </c>
      <c r="B1424" s="96" t="s">
        <v>3008</v>
      </c>
      <c r="C1424" s="96" t="s">
        <v>2752</v>
      </c>
      <c r="D1424" s="104" t="s">
        <v>247</v>
      </c>
      <c r="E1424" s="117" t="s">
        <v>81</v>
      </c>
      <c r="F1424" s="96" t="s">
        <v>81</v>
      </c>
      <c r="G1424" s="114">
        <v>2004</v>
      </c>
      <c r="H1424" s="264">
        <v>1</v>
      </c>
      <c r="I1424" s="117" t="s">
        <v>245</v>
      </c>
      <c r="J1424" s="262"/>
      <c r="K1424" s="270"/>
      <c r="L1424" s="286"/>
      <c r="M1424" s="133" t="s">
        <v>247</v>
      </c>
      <c r="N1424" s="114">
        <v>2006</v>
      </c>
      <c r="O1424" s="114">
        <v>2006</v>
      </c>
      <c r="P1424" s="113">
        <v>0.75</v>
      </c>
      <c r="Q1424" s="117" t="s">
        <v>245</v>
      </c>
      <c r="R1424" s="96"/>
      <c r="S1424" s="97"/>
      <c r="T1424" s="103"/>
      <c r="U1424" s="136" t="e">
        <f ca="1">_xlfn._xlws.FILTER(_xlfn._xlws.FILTER(Table15[],(Table15[System-Owned Portion]&amp;Table15[Was Material Ever Previously Lead?]&amp;Table15[Customer-Owned Portion])=(D1424&amp;E1424&amp;M1424)),{0,0,0,1})</f>
        <v>#NAME?</v>
      </c>
      <c r="V1424"/>
    </row>
    <row r="1425" spans="1:22" ht="30" x14ac:dyDescent="0.25">
      <c r="A1425" s="102" t="s">
        <v>3009</v>
      </c>
      <c r="B1425" s="96" t="s">
        <v>3010</v>
      </c>
      <c r="C1425" s="96" t="s">
        <v>2752</v>
      </c>
      <c r="D1425" s="104" t="s">
        <v>247</v>
      </c>
      <c r="E1425" s="117" t="s">
        <v>81</v>
      </c>
      <c r="F1425" s="96" t="s">
        <v>81</v>
      </c>
      <c r="G1425" s="114">
        <v>2004</v>
      </c>
      <c r="H1425" s="264">
        <v>1</v>
      </c>
      <c r="I1425" s="117" t="s">
        <v>245</v>
      </c>
      <c r="J1425" s="262"/>
      <c r="K1425" s="270"/>
      <c r="L1425" s="286"/>
      <c r="M1425" s="133" t="s">
        <v>247</v>
      </c>
      <c r="N1425" s="114">
        <v>2006</v>
      </c>
      <c r="O1425" s="114">
        <v>2006</v>
      </c>
      <c r="P1425" s="113">
        <v>0.75</v>
      </c>
      <c r="Q1425" s="117" t="s">
        <v>245</v>
      </c>
      <c r="R1425" s="96"/>
      <c r="S1425" s="97"/>
      <c r="T1425" s="103"/>
      <c r="U1425" s="136" t="e">
        <f ca="1">_xlfn._xlws.FILTER(_xlfn._xlws.FILTER(Table15[],(Table15[System-Owned Portion]&amp;Table15[Was Material Ever Previously Lead?]&amp;Table15[Customer-Owned Portion])=(D1425&amp;E1425&amp;M1425)),{0,0,0,1})</f>
        <v>#NAME?</v>
      </c>
      <c r="V1425"/>
    </row>
    <row r="1426" spans="1:22" ht="30" x14ac:dyDescent="0.25">
      <c r="A1426" s="102" t="s">
        <v>3011</v>
      </c>
      <c r="B1426" s="96" t="s">
        <v>3012</v>
      </c>
      <c r="C1426" s="96" t="s">
        <v>2752</v>
      </c>
      <c r="D1426" s="104" t="s">
        <v>247</v>
      </c>
      <c r="E1426" s="117" t="s">
        <v>81</v>
      </c>
      <c r="F1426" s="96" t="s">
        <v>81</v>
      </c>
      <c r="G1426" s="114">
        <v>2004</v>
      </c>
      <c r="H1426" s="264">
        <v>1</v>
      </c>
      <c r="I1426" s="117" t="s">
        <v>245</v>
      </c>
      <c r="J1426" s="262"/>
      <c r="K1426" s="270"/>
      <c r="L1426" s="286"/>
      <c r="M1426" s="133" t="s">
        <v>247</v>
      </c>
      <c r="N1426" s="114">
        <v>2006</v>
      </c>
      <c r="O1426" s="114">
        <v>2006</v>
      </c>
      <c r="P1426" s="113">
        <v>0.75</v>
      </c>
      <c r="Q1426" s="117" t="s">
        <v>245</v>
      </c>
      <c r="R1426" s="96"/>
      <c r="S1426" s="97"/>
      <c r="T1426" s="103"/>
      <c r="U1426" s="136" t="e">
        <f ca="1">_xlfn._xlws.FILTER(_xlfn._xlws.FILTER(Table15[],(Table15[System-Owned Portion]&amp;Table15[Was Material Ever Previously Lead?]&amp;Table15[Customer-Owned Portion])=(D1426&amp;E1426&amp;M1426)),{0,0,0,1})</f>
        <v>#NAME?</v>
      </c>
      <c r="V1426"/>
    </row>
    <row r="1427" spans="1:22" ht="30" x14ac:dyDescent="0.25">
      <c r="A1427" s="102" t="s">
        <v>3013</v>
      </c>
      <c r="B1427" s="96" t="s">
        <v>3014</v>
      </c>
      <c r="C1427" s="96" t="s">
        <v>2752</v>
      </c>
      <c r="D1427" s="104" t="s">
        <v>247</v>
      </c>
      <c r="E1427" s="117" t="s">
        <v>81</v>
      </c>
      <c r="F1427" s="96" t="s">
        <v>81</v>
      </c>
      <c r="G1427" s="114">
        <v>2004</v>
      </c>
      <c r="H1427" s="264">
        <v>1</v>
      </c>
      <c r="I1427" s="117" t="s">
        <v>245</v>
      </c>
      <c r="J1427" s="262"/>
      <c r="K1427" s="270"/>
      <c r="L1427" s="286"/>
      <c r="M1427" s="133" t="s">
        <v>247</v>
      </c>
      <c r="N1427" s="114">
        <v>2006</v>
      </c>
      <c r="O1427" s="114">
        <v>2006</v>
      </c>
      <c r="P1427" s="113">
        <v>0.75</v>
      </c>
      <c r="Q1427" s="117" t="s">
        <v>245</v>
      </c>
      <c r="R1427" s="96"/>
      <c r="S1427" s="97"/>
      <c r="T1427" s="103"/>
      <c r="U1427" s="136" t="e">
        <f ca="1">_xlfn._xlws.FILTER(_xlfn._xlws.FILTER(Table15[],(Table15[System-Owned Portion]&amp;Table15[Was Material Ever Previously Lead?]&amp;Table15[Customer-Owned Portion])=(D1427&amp;E1427&amp;M1427)),{0,0,0,1})</f>
        <v>#NAME?</v>
      </c>
      <c r="V1427"/>
    </row>
    <row r="1428" spans="1:22" ht="30" x14ac:dyDescent="0.25">
      <c r="A1428" s="102" t="s">
        <v>3015</v>
      </c>
      <c r="B1428" s="96" t="s">
        <v>3016</v>
      </c>
      <c r="C1428" s="96" t="s">
        <v>2752</v>
      </c>
      <c r="D1428" s="104" t="s">
        <v>247</v>
      </c>
      <c r="E1428" s="117" t="s">
        <v>81</v>
      </c>
      <c r="F1428" s="96" t="s">
        <v>81</v>
      </c>
      <c r="G1428" s="114">
        <v>2004</v>
      </c>
      <c r="H1428" s="264">
        <v>1</v>
      </c>
      <c r="I1428" s="117" t="s">
        <v>245</v>
      </c>
      <c r="J1428" s="262"/>
      <c r="K1428" s="270"/>
      <c r="L1428" s="286"/>
      <c r="M1428" s="133" t="s">
        <v>247</v>
      </c>
      <c r="N1428" s="114">
        <v>2005</v>
      </c>
      <c r="O1428" s="114">
        <v>2005</v>
      </c>
      <c r="P1428" s="113">
        <v>0.75</v>
      </c>
      <c r="Q1428" s="117" t="s">
        <v>245</v>
      </c>
      <c r="R1428" s="96"/>
      <c r="S1428" s="97"/>
      <c r="T1428" s="103"/>
      <c r="U1428" s="136" t="e">
        <f ca="1">_xlfn._xlws.FILTER(_xlfn._xlws.FILTER(Table15[],(Table15[System-Owned Portion]&amp;Table15[Was Material Ever Previously Lead?]&amp;Table15[Customer-Owned Portion])=(D1428&amp;E1428&amp;M1428)),{0,0,0,1})</f>
        <v>#NAME?</v>
      </c>
      <c r="V1428"/>
    </row>
    <row r="1429" spans="1:22" ht="30" x14ac:dyDescent="0.25">
      <c r="A1429" s="102" t="s">
        <v>3017</v>
      </c>
      <c r="B1429" s="96" t="s">
        <v>3018</v>
      </c>
      <c r="C1429" s="96" t="s">
        <v>2752</v>
      </c>
      <c r="D1429" s="104" t="s">
        <v>247</v>
      </c>
      <c r="E1429" s="117" t="s">
        <v>81</v>
      </c>
      <c r="F1429" s="96" t="s">
        <v>81</v>
      </c>
      <c r="G1429" s="114">
        <v>2004</v>
      </c>
      <c r="H1429" s="264">
        <v>1</v>
      </c>
      <c r="I1429" s="117" t="s">
        <v>245</v>
      </c>
      <c r="J1429" s="262"/>
      <c r="K1429" s="270"/>
      <c r="L1429" s="286"/>
      <c r="M1429" s="133" t="s">
        <v>247</v>
      </c>
      <c r="N1429" s="114">
        <v>2005</v>
      </c>
      <c r="O1429" s="114">
        <v>2005</v>
      </c>
      <c r="P1429" s="113">
        <v>0.75</v>
      </c>
      <c r="Q1429" s="117" t="s">
        <v>245</v>
      </c>
      <c r="R1429" s="96"/>
      <c r="S1429" s="97"/>
      <c r="T1429" s="103"/>
      <c r="U1429" s="136" t="e">
        <f ca="1">_xlfn._xlws.FILTER(_xlfn._xlws.FILTER(Table15[],(Table15[System-Owned Portion]&amp;Table15[Was Material Ever Previously Lead?]&amp;Table15[Customer-Owned Portion])=(D1429&amp;E1429&amp;M1429)),{0,0,0,1})</f>
        <v>#NAME?</v>
      </c>
      <c r="V1429"/>
    </row>
    <row r="1430" spans="1:22" ht="30" x14ac:dyDescent="0.25">
      <c r="A1430" s="102" t="s">
        <v>3019</v>
      </c>
      <c r="B1430" s="96" t="s">
        <v>3020</v>
      </c>
      <c r="C1430" s="96" t="s">
        <v>2752</v>
      </c>
      <c r="D1430" s="104" t="s">
        <v>247</v>
      </c>
      <c r="E1430" s="117" t="s">
        <v>81</v>
      </c>
      <c r="F1430" s="96" t="s">
        <v>81</v>
      </c>
      <c r="G1430" s="114">
        <v>2004</v>
      </c>
      <c r="H1430" s="264">
        <v>1</v>
      </c>
      <c r="I1430" s="117" t="s">
        <v>245</v>
      </c>
      <c r="J1430" s="262"/>
      <c r="K1430" s="270"/>
      <c r="L1430" s="286"/>
      <c r="M1430" s="133" t="s">
        <v>247</v>
      </c>
      <c r="N1430" s="114">
        <v>2005</v>
      </c>
      <c r="O1430" s="114">
        <v>2005</v>
      </c>
      <c r="P1430" s="113">
        <v>0.75</v>
      </c>
      <c r="Q1430" s="117" t="s">
        <v>245</v>
      </c>
      <c r="R1430" s="96"/>
      <c r="S1430" s="97"/>
      <c r="T1430" s="103"/>
      <c r="U1430" s="136" t="e">
        <f ca="1">_xlfn._xlws.FILTER(_xlfn._xlws.FILTER(Table15[],(Table15[System-Owned Portion]&amp;Table15[Was Material Ever Previously Lead?]&amp;Table15[Customer-Owned Portion])=(D1430&amp;E1430&amp;M1430)),{0,0,0,1})</f>
        <v>#NAME?</v>
      </c>
      <c r="V1430"/>
    </row>
    <row r="1431" spans="1:22" ht="30" x14ac:dyDescent="0.25">
      <c r="A1431" s="102" t="s">
        <v>3021</v>
      </c>
      <c r="B1431" s="96" t="s">
        <v>3022</v>
      </c>
      <c r="C1431" s="96" t="s">
        <v>2752</v>
      </c>
      <c r="D1431" s="104" t="s">
        <v>247</v>
      </c>
      <c r="E1431" s="117" t="s">
        <v>81</v>
      </c>
      <c r="F1431" s="96" t="s">
        <v>81</v>
      </c>
      <c r="G1431" s="114">
        <v>2004</v>
      </c>
      <c r="H1431" s="264">
        <v>1</v>
      </c>
      <c r="I1431" s="117" t="s">
        <v>245</v>
      </c>
      <c r="J1431" s="262"/>
      <c r="K1431" s="270"/>
      <c r="L1431" s="286"/>
      <c r="M1431" s="133" t="s">
        <v>247</v>
      </c>
      <c r="N1431" s="114">
        <v>2005</v>
      </c>
      <c r="O1431" s="114">
        <v>2005</v>
      </c>
      <c r="P1431" s="113">
        <v>0.75</v>
      </c>
      <c r="Q1431" s="117" t="s">
        <v>245</v>
      </c>
      <c r="R1431" s="96"/>
      <c r="S1431" s="97"/>
      <c r="T1431" s="103"/>
      <c r="U1431" s="136" t="e">
        <f ca="1">_xlfn._xlws.FILTER(_xlfn._xlws.FILTER(Table15[],(Table15[System-Owned Portion]&amp;Table15[Was Material Ever Previously Lead?]&amp;Table15[Customer-Owned Portion])=(D1431&amp;E1431&amp;M1431)),{0,0,0,1})</f>
        <v>#NAME?</v>
      </c>
      <c r="V1431"/>
    </row>
    <row r="1432" spans="1:22" ht="30" x14ac:dyDescent="0.25">
      <c r="A1432" s="102" t="s">
        <v>3023</v>
      </c>
      <c r="B1432" s="96" t="s">
        <v>3024</v>
      </c>
      <c r="C1432" s="96" t="s">
        <v>2752</v>
      </c>
      <c r="D1432" s="104" t="s">
        <v>247</v>
      </c>
      <c r="E1432" s="117" t="s">
        <v>81</v>
      </c>
      <c r="F1432" s="96" t="s">
        <v>81</v>
      </c>
      <c r="G1432" s="114">
        <v>2004</v>
      </c>
      <c r="H1432" s="264">
        <v>1</v>
      </c>
      <c r="I1432" s="117" t="s">
        <v>245</v>
      </c>
      <c r="J1432" s="262"/>
      <c r="K1432" s="270"/>
      <c r="L1432" s="286"/>
      <c r="M1432" s="133" t="s">
        <v>247</v>
      </c>
      <c r="N1432" s="114">
        <v>2005</v>
      </c>
      <c r="O1432" s="114">
        <v>2005</v>
      </c>
      <c r="P1432" s="113">
        <v>0.75</v>
      </c>
      <c r="Q1432" s="117" t="s">
        <v>245</v>
      </c>
      <c r="R1432" s="96"/>
      <c r="S1432" s="97"/>
      <c r="T1432" s="103"/>
      <c r="U1432" s="136" t="e">
        <f ca="1">_xlfn._xlws.FILTER(_xlfn._xlws.FILTER(Table15[],(Table15[System-Owned Portion]&amp;Table15[Was Material Ever Previously Lead?]&amp;Table15[Customer-Owned Portion])=(D1432&amp;E1432&amp;M1432)),{0,0,0,1})</f>
        <v>#NAME?</v>
      </c>
      <c r="V1432"/>
    </row>
    <row r="1433" spans="1:22" ht="30" x14ac:dyDescent="0.25">
      <c r="A1433" s="102" t="s">
        <v>3025</v>
      </c>
      <c r="B1433" s="96" t="s">
        <v>3026</v>
      </c>
      <c r="C1433" s="96" t="s">
        <v>2752</v>
      </c>
      <c r="D1433" s="104" t="s">
        <v>247</v>
      </c>
      <c r="E1433" s="117" t="s">
        <v>81</v>
      </c>
      <c r="F1433" s="96" t="s">
        <v>81</v>
      </c>
      <c r="G1433" s="114">
        <v>2004</v>
      </c>
      <c r="H1433" s="264">
        <v>1</v>
      </c>
      <c r="I1433" s="117" t="s">
        <v>245</v>
      </c>
      <c r="J1433" s="262"/>
      <c r="K1433" s="270"/>
      <c r="L1433" s="286"/>
      <c r="M1433" s="133" t="s">
        <v>247</v>
      </c>
      <c r="N1433" s="114">
        <v>2005</v>
      </c>
      <c r="O1433" s="114">
        <v>2005</v>
      </c>
      <c r="P1433" s="113">
        <v>0.75</v>
      </c>
      <c r="Q1433" s="117" t="s">
        <v>245</v>
      </c>
      <c r="R1433" s="96"/>
      <c r="S1433" s="97"/>
      <c r="T1433" s="103"/>
      <c r="U1433" s="136" t="e">
        <f ca="1">_xlfn._xlws.FILTER(_xlfn._xlws.FILTER(Table15[],(Table15[System-Owned Portion]&amp;Table15[Was Material Ever Previously Lead?]&amp;Table15[Customer-Owned Portion])=(D1433&amp;E1433&amp;M1433)),{0,0,0,1})</f>
        <v>#NAME?</v>
      </c>
      <c r="V1433"/>
    </row>
    <row r="1434" spans="1:22" ht="30" x14ac:dyDescent="0.25">
      <c r="A1434" s="102" t="s">
        <v>3027</v>
      </c>
      <c r="B1434" s="96" t="s">
        <v>3028</v>
      </c>
      <c r="C1434" s="96" t="s">
        <v>2752</v>
      </c>
      <c r="D1434" s="104" t="s">
        <v>247</v>
      </c>
      <c r="E1434" s="117" t="s">
        <v>81</v>
      </c>
      <c r="F1434" s="96" t="s">
        <v>81</v>
      </c>
      <c r="G1434" s="114">
        <v>2004</v>
      </c>
      <c r="H1434" s="264">
        <v>1</v>
      </c>
      <c r="I1434" s="117" t="s">
        <v>245</v>
      </c>
      <c r="J1434" s="262"/>
      <c r="K1434" s="270"/>
      <c r="L1434" s="286"/>
      <c r="M1434" s="133" t="s">
        <v>247</v>
      </c>
      <c r="N1434" s="114">
        <v>2005</v>
      </c>
      <c r="O1434" s="114">
        <v>2005</v>
      </c>
      <c r="P1434" s="113">
        <v>0.75</v>
      </c>
      <c r="Q1434" s="117" t="s">
        <v>245</v>
      </c>
      <c r="R1434" s="96"/>
      <c r="S1434" s="97"/>
      <c r="T1434" s="103"/>
      <c r="U1434" s="136" t="e">
        <f ca="1">_xlfn._xlws.FILTER(_xlfn._xlws.FILTER(Table15[],(Table15[System-Owned Portion]&amp;Table15[Was Material Ever Previously Lead?]&amp;Table15[Customer-Owned Portion])=(D1434&amp;E1434&amp;M1434)),{0,0,0,1})</f>
        <v>#NAME?</v>
      </c>
      <c r="V1434"/>
    </row>
    <row r="1435" spans="1:22" ht="30" x14ac:dyDescent="0.25">
      <c r="A1435" s="102" t="s">
        <v>3029</v>
      </c>
      <c r="B1435" s="96" t="s">
        <v>3030</v>
      </c>
      <c r="C1435" s="96" t="s">
        <v>2752</v>
      </c>
      <c r="D1435" s="104" t="s">
        <v>247</v>
      </c>
      <c r="E1435" s="117" t="s">
        <v>81</v>
      </c>
      <c r="F1435" s="96" t="s">
        <v>81</v>
      </c>
      <c r="G1435" s="114">
        <v>2004</v>
      </c>
      <c r="H1435" s="264">
        <v>1</v>
      </c>
      <c r="I1435" s="117" t="s">
        <v>245</v>
      </c>
      <c r="J1435" s="262"/>
      <c r="K1435" s="270"/>
      <c r="L1435" s="286"/>
      <c r="M1435" s="133" t="s">
        <v>247</v>
      </c>
      <c r="N1435" s="114">
        <v>2005</v>
      </c>
      <c r="O1435" s="114">
        <v>2005</v>
      </c>
      <c r="P1435" s="113">
        <v>0.75</v>
      </c>
      <c r="Q1435" s="117" t="s">
        <v>245</v>
      </c>
      <c r="R1435" s="96"/>
      <c r="S1435" s="97"/>
      <c r="T1435" s="103"/>
      <c r="U1435" s="136" t="e">
        <f ca="1">_xlfn._xlws.FILTER(_xlfn._xlws.FILTER(Table15[],(Table15[System-Owned Portion]&amp;Table15[Was Material Ever Previously Lead?]&amp;Table15[Customer-Owned Portion])=(D1435&amp;E1435&amp;M1435)),{0,0,0,1})</f>
        <v>#NAME?</v>
      </c>
      <c r="V1435"/>
    </row>
    <row r="1436" spans="1:22" ht="30" x14ac:dyDescent="0.25">
      <c r="A1436" s="102" t="s">
        <v>3031</v>
      </c>
      <c r="B1436" s="96" t="s">
        <v>3032</v>
      </c>
      <c r="C1436" s="96" t="s">
        <v>2752</v>
      </c>
      <c r="D1436" s="104" t="s">
        <v>247</v>
      </c>
      <c r="E1436" s="117" t="s">
        <v>81</v>
      </c>
      <c r="F1436" s="96" t="s">
        <v>81</v>
      </c>
      <c r="G1436" s="114">
        <v>2004</v>
      </c>
      <c r="H1436" s="264">
        <v>1</v>
      </c>
      <c r="I1436" s="117" t="s">
        <v>245</v>
      </c>
      <c r="J1436" s="262"/>
      <c r="K1436" s="270"/>
      <c r="L1436" s="286"/>
      <c r="M1436" s="133" t="s">
        <v>247</v>
      </c>
      <c r="N1436" s="114">
        <v>2005</v>
      </c>
      <c r="O1436" s="114">
        <v>2005</v>
      </c>
      <c r="P1436" s="113">
        <v>0.75</v>
      </c>
      <c r="Q1436" s="117" t="s">
        <v>245</v>
      </c>
      <c r="R1436" s="96"/>
      <c r="S1436" s="97"/>
      <c r="T1436" s="103"/>
      <c r="U1436" s="136" t="e">
        <f ca="1">_xlfn._xlws.FILTER(_xlfn._xlws.FILTER(Table15[],(Table15[System-Owned Portion]&amp;Table15[Was Material Ever Previously Lead?]&amp;Table15[Customer-Owned Portion])=(D1436&amp;E1436&amp;M1436)),{0,0,0,1})</f>
        <v>#NAME?</v>
      </c>
      <c r="V1436"/>
    </row>
    <row r="1437" spans="1:22" ht="30" x14ac:dyDescent="0.25">
      <c r="A1437" s="102" t="s">
        <v>3033</v>
      </c>
      <c r="B1437" s="96" t="s">
        <v>3034</v>
      </c>
      <c r="C1437" s="96" t="s">
        <v>2752</v>
      </c>
      <c r="D1437" s="104" t="s">
        <v>247</v>
      </c>
      <c r="E1437" s="117" t="s">
        <v>81</v>
      </c>
      <c r="F1437" s="96" t="s">
        <v>81</v>
      </c>
      <c r="G1437" s="114">
        <v>2004</v>
      </c>
      <c r="H1437" s="264">
        <v>1</v>
      </c>
      <c r="I1437" s="117" t="s">
        <v>245</v>
      </c>
      <c r="J1437" s="262"/>
      <c r="K1437" s="270"/>
      <c r="L1437" s="286"/>
      <c r="M1437" s="133" t="s">
        <v>247</v>
      </c>
      <c r="N1437" s="114">
        <v>2005</v>
      </c>
      <c r="O1437" s="114">
        <v>2005</v>
      </c>
      <c r="P1437" s="113">
        <v>0.75</v>
      </c>
      <c r="Q1437" s="117" t="s">
        <v>245</v>
      </c>
      <c r="R1437" s="96"/>
      <c r="S1437" s="97"/>
      <c r="T1437" s="103"/>
      <c r="U1437" s="136" t="e">
        <f ca="1">_xlfn._xlws.FILTER(_xlfn._xlws.FILTER(Table15[],(Table15[System-Owned Portion]&amp;Table15[Was Material Ever Previously Lead?]&amp;Table15[Customer-Owned Portion])=(D1437&amp;E1437&amp;M1437)),{0,0,0,1})</f>
        <v>#NAME?</v>
      </c>
      <c r="V1437"/>
    </row>
    <row r="1438" spans="1:22" ht="30" x14ac:dyDescent="0.25">
      <c r="A1438" s="102" t="s">
        <v>3035</v>
      </c>
      <c r="B1438" s="96" t="s">
        <v>3036</v>
      </c>
      <c r="C1438" s="96" t="s">
        <v>2752</v>
      </c>
      <c r="D1438" s="104" t="s">
        <v>247</v>
      </c>
      <c r="E1438" s="117" t="s">
        <v>81</v>
      </c>
      <c r="F1438" s="96" t="s">
        <v>81</v>
      </c>
      <c r="G1438" s="114">
        <v>2004</v>
      </c>
      <c r="H1438" s="264">
        <v>1</v>
      </c>
      <c r="I1438" s="117" t="s">
        <v>245</v>
      </c>
      <c r="J1438" s="262"/>
      <c r="K1438" s="270"/>
      <c r="L1438" s="286"/>
      <c r="M1438" s="133" t="s">
        <v>247</v>
      </c>
      <c r="N1438" s="114">
        <v>2006</v>
      </c>
      <c r="O1438" s="114">
        <v>2006</v>
      </c>
      <c r="P1438" s="113">
        <v>0.75</v>
      </c>
      <c r="Q1438" s="117" t="s">
        <v>245</v>
      </c>
      <c r="R1438" s="96"/>
      <c r="S1438" s="97"/>
      <c r="T1438" s="103"/>
      <c r="U1438" s="136" t="e">
        <f ca="1">_xlfn._xlws.FILTER(_xlfn._xlws.FILTER(Table15[],(Table15[System-Owned Portion]&amp;Table15[Was Material Ever Previously Lead?]&amp;Table15[Customer-Owned Portion])=(D1438&amp;E1438&amp;M1438)),{0,0,0,1})</f>
        <v>#NAME?</v>
      </c>
      <c r="V1438"/>
    </row>
    <row r="1439" spans="1:22" ht="30" x14ac:dyDescent="0.25">
      <c r="A1439" s="102" t="s">
        <v>3037</v>
      </c>
      <c r="B1439" s="96" t="s">
        <v>3038</v>
      </c>
      <c r="C1439" s="96" t="s">
        <v>2752</v>
      </c>
      <c r="D1439" s="104" t="s">
        <v>247</v>
      </c>
      <c r="E1439" s="117" t="s">
        <v>81</v>
      </c>
      <c r="F1439" s="96" t="s">
        <v>81</v>
      </c>
      <c r="G1439" s="114">
        <v>2004</v>
      </c>
      <c r="H1439" s="264">
        <v>1</v>
      </c>
      <c r="I1439" s="117" t="s">
        <v>245</v>
      </c>
      <c r="J1439" s="262"/>
      <c r="K1439" s="270"/>
      <c r="L1439" s="286"/>
      <c r="M1439" s="133" t="s">
        <v>247</v>
      </c>
      <c r="N1439" s="114">
        <v>2006</v>
      </c>
      <c r="O1439" s="114">
        <v>2006</v>
      </c>
      <c r="P1439" s="113">
        <v>0.75</v>
      </c>
      <c r="Q1439" s="117" t="s">
        <v>245</v>
      </c>
      <c r="R1439" s="96"/>
      <c r="S1439" s="97"/>
      <c r="T1439" s="103"/>
      <c r="U1439" s="136" t="e">
        <f ca="1">_xlfn._xlws.FILTER(_xlfn._xlws.FILTER(Table15[],(Table15[System-Owned Portion]&amp;Table15[Was Material Ever Previously Lead?]&amp;Table15[Customer-Owned Portion])=(D1439&amp;E1439&amp;M1439)),{0,0,0,1})</f>
        <v>#NAME?</v>
      </c>
      <c r="V1439"/>
    </row>
    <row r="1440" spans="1:22" ht="30" x14ac:dyDescent="0.25">
      <c r="A1440" s="102" t="s">
        <v>3039</v>
      </c>
      <c r="B1440" s="96" t="s">
        <v>3040</v>
      </c>
      <c r="C1440" s="96" t="s">
        <v>2752</v>
      </c>
      <c r="D1440" s="104" t="s">
        <v>247</v>
      </c>
      <c r="E1440" s="117" t="s">
        <v>81</v>
      </c>
      <c r="F1440" s="96" t="s">
        <v>81</v>
      </c>
      <c r="G1440" s="114">
        <v>2004</v>
      </c>
      <c r="H1440" s="264">
        <v>1</v>
      </c>
      <c r="I1440" s="117" t="s">
        <v>245</v>
      </c>
      <c r="J1440" s="262"/>
      <c r="K1440" s="270"/>
      <c r="L1440" s="286"/>
      <c r="M1440" s="133" t="s">
        <v>247</v>
      </c>
      <c r="N1440" s="114">
        <v>2006</v>
      </c>
      <c r="O1440" s="114">
        <v>2006</v>
      </c>
      <c r="P1440" s="113">
        <v>0.75</v>
      </c>
      <c r="Q1440" s="117" t="s">
        <v>245</v>
      </c>
      <c r="R1440" s="96"/>
      <c r="S1440" s="97"/>
      <c r="T1440" s="103"/>
      <c r="U1440" s="136" t="e">
        <f ca="1">_xlfn._xlws.FILTER(_xlfn._xlws.FILTER(Table15[],(Table15[System-Owned Portion]&amp;Table15[Was Material Ever Previously Lead?]&amp;Table15[Customer-Owned Portion])=(D1440&amp;E1440&amp;M1440)),{0,0,0,1})</f>
        <v>#NAME?</v>
      </c>
      <c r="V1440"/>
    </row>
    <row r="1441" spans="1:22" ht="30" x14ac:dyDescent="0.25">
      <c r="A1441" s="102" t="s">
        <v>3041</v>
      </c>
      <c r="B1441" s="96" t="s">
        <v>3042</v>
      </c>
      <c r="C1441" s="96" t="s">
        <v>2752</v>
      </c>
      <c r="D1441" s="104" t="s">
        <v>247</v>
      </c>
      <c r="E1441" s="117" t="s">
        <v>81</v>
      </c>
      <c r="F1441" s="96" t="s">
        <v>81</v>
      </c>
      <c r="G1441" s="114">
        <v>2004</v>
      </c>
      <c r="H1441" s="264">
        <v>1</v>
      </c>
      <c r="I1441" s="117" t="s">
        <v>245</v>
      </c>
      <c r="J1441" s="262"/>
      <c r="K1441" s="270"/>
      <c r="L1441" s="286"/>
      <c r="M1441" s="133" t="s">
        <v>247</v>
      </c>
      <c r="N1441" s="114">
        <v>2006</v>
      </c>
      <c r="O1441" s="114">
        <v>2006</v>
      </c>
      <c r="P1441" s="113">
        <v>0.75</v>
      </c>
      <c r="Q1441" s="117" t="s">
        <v>245</v>
      </c>
      <c r="R1441" s="96"/>
      <c r="S1441" s="97"/>
      <c r="T1441" s="103"/>
      <c r="U1441" s="136" t="e">
        <f ca="1">_xlfn._xlws.FILTER(_xlfn._xlws.FILTER(Table15[],(Table15[System-Owned Portion]&amp;Table15[Was Material Ever Previously Lead?]&amp;Table15[Customer-Owned Portion])=(D1441&amp;E1441&amp;M1441)),{0,0,0,1})</f>
        <v>#NAME?</v>
      </c>
      <c r="V1441"/>
    </row>
    <row r="1442" spans="1:22" ht="30" x14ac:dyDescent="0.25">
      <c r="A1442" s="102" t="s">
        <v>3043</v>
      </c>
      <c r="B1442" s="96" t="s">
        <v>3044</v>
      </c>
      <c r="C1442" s="96" t="s">
        <v>2752</v>
      </c>
      <c r="D1442" s="104" t="s">
        <v>247</v>
      </c>
      <c r="E1442" s="117" t="s">
        <v>81</v>
      </c>
      <c r="F1442" s="96" t="s">
        <v>81</v>
      </c>
      <c r="G1442" s="114">
        <v>2004</v>
      </c>
      <c r="H1442" s="113">
        <v>1</v>
      </c>
      <c r="I1442" s="117" t="s">
        <v>245</v>
      </c>
      <c r="J1442" s="262"/>
      <c r="K1442" s="270"/>
      <c r="L1442" s="286" t="s">
        <v>4975</v>
      </c>
      <c r="M1442" s="133" t="s">
        <v>247</v>
      </c>
      <c r="N1442" s="114">
        <v>2005</v>
      </c>
      <c r="O1442" s="114">
        <v>2005</v>
      </c>
      <c r="P1442" s="113">
        <v>1</v>
      </c>
      <c r="Q1442" s="117" t="s">
        <v>245</v>
      </c>
      <c r="R1442" s="96"/>
      <c r="S1442" s="97"/>
      <c r="T1442" s="103"/>
      <c r="U1442" s="136" t="e">
        <f ca="1">_xlfn._xlws.FILTER(_xlfn._xlws.FILTER(Table15[],(Table15[System-Owned Portion]&amp;Table15[Was Material Ever Previously Lead?]&amp;Table15[Customer-Owned Portion])=(D1442&amp;E1442&amp;M1442)),{0,0,0,1})</f>
        <v>#NAME?</v>
      </c>
      <c r="V1442"/>
    </row>
    <row r="1443" spans="1:22" ht="30" x14ac:dyDescent="0.25">
      <c r="A1443" s="102" t="s">
        <v>3045</v>
      </c>
      <c r="B1443" s="96" t="s">
        <v>3046</v>
      </c>
      <c r="C1443" s="96" t="s">
        <v>4974</v>
      </c>
      <c r="D1443" s="104" t="s">
        <v>247</v>
      </c>
      <c r="E1443" s="117" t="s">
        <v>81</v>
      </c>
      <c r="F1443" s="96" t="s">
        <v>81</v>
      </c>
      <c r="G1443" s="114">
        <v>2004</v>
      </c>
      <c r="H1443" s="113">
        <v>1</v>
      </c>
      <c r="I1443" s="117" t="s">
        <v>245</v>
      </c>
      <c r="J1443" s="262"/>
      <c r="K1443" s="270"/>
      <c r="L1443" s="286" t="s">
        <v>4976</v>
      </c>
      <c r="M1443" s="133" t="s">
        <v>247</v>
      </c>
      <c r="N1443" s="114">
        <v>2005</v>
      </c>
      <c r="O1443" s="114">
        <v>2005</v>
      </c>
      <c r="P1443" s="113">
        <v>1</v>
      </c>
      <c r="Q1443" s="117" t="s">
        <v>245</v>
      </c>
      <c r="R1443" s="96"/>
      <c r="S1443" s="97"/>
      <c r="T1443" s="103"/>
      <c r="U1443" s="136" t="e">
        <f ca="1">_xlfn._xlws.FILTER(_xlfn._xlws.FILTER(Table15[],(Table15[System-Owned Portion]&amp;Table15[Was Material Ever Previously Lead?]&amp;Table15[Customer-Owned Portion])=(D1443&amp;E1443&amp;M1443)),{0,0,0,1})</f>
        <v>#NAME?</v>
      </c>
      <c r="V1443"/>
    </row>
    <row r="1444" spans="1:22" ht="30" x14ac:dyDescent="0.25">
      <c r="A1444" s="102" t="s">
        <v>3047</v>
      </c>
      <c r="B1444" s="96" t="s">
        <v>3048</v>
      </c>
      <c r="C1444" s="96" t="s">
        <v>4974</v>
      </c>
      <c r="D1444" s="104" t="s">
        <v>247</v>
      </c>
      <c r="E1444" s="117" t="s">
        <v>81</v>
      </c>
      <c r="F1444" s="96" t="s">
        <v>81</v>
      </c>
      <c r="G1444" s="114">
        <v>2004</v>
      </c>
      <c r="H1444" s="113">
        <v>1</v>
      </c>
      <c r="I1444" s="117" t="s">
        <v>245</v>
      </c>
      <c r="J1444" s="262"/>
      <c r="K1444" s="270"/>
      <c r="L1444" s="286" t="s">
        <v>4977</v>
      </c>
      <c r="M1444" s="133" t="s">
        <v>247</v>
      </c>
      <c r="N1444" s="114">
        <v>2005</v>
      </c>
      <c r="O1444" s="114">
        <v>2005</v>
      </c>
      <c r="P1444" s="113">
        <v>1</v>
      </c>
      <c r="Q1444" s="117" t="s">
        <v>245</v>
      </c>
      <c r="R1444" s="96"/>
      <c r="S1444" s="97"/>
      <c r="T1444" s="103"/>
      <c r="U1444" s="136" t="e">
        <f ca="1">_xlfn._xlws.FILTER(_xlfn._xlws.FILTER(Table15[],(Table15[System-Owned Portion]&amp;Table15[Was Material Ever Previously Lead?]&amp;Table15[Customer-Owned Portion])=(D1444&amp;E1444&amp;M1444)),{0,0,0,1})</f>
        <v>#NAME?</v>
      </c>
      <c r="V1444"/>
    </row>
    <row r="1445" spans="1:22" ht="30" x14ac:dyDescent="0.25">
      <c r="A1445" s="102" t="s">
        <v>3049</v>
      </c>
      <c r="B1445" s="96" t="s">
        <v>3050</v>
      </c>
      <c r="C1445" s="96" t="s">
        <v>4974</v>
      </c>
      <c r="D1445" s="104" t="s">
        <v>247</v>
      </c>
      <c r="E1445" s="117" t="s">
        <v>81</v>
      </c>
      <c r="F1445" s="96" t="s">
        <v>81</v>
      </c>
      <c r="G1445" s="114">
        <v>2004</v>
      </c>
      <c r="H1445" s="113">
        <v>1</v>
      </c>
      <c r="I1445" s="117" t="s">
        <v>245</v>
      </c>
      <c r="J1445" s="262"/>
      <c r="K1445" s="270"/>
      <c r="L1445" s="286" t="s">
        <v>4978</v>
      </c>
      <c r="M1445" s="133" t="s">
        <v>247</v>
      </c>
      <c r="N1445" s="114">
        <v>2005</v>
      </c>
      <c r="O1445" s="114">
        <v>2005</v>
      </c>
      <c r="P1445" s="113">
        <v>1</v>
      </c>
      <c r="Q1445" s="117" t="s">
        <v>245</v>
      </c>
      <c r="R1445" s="96"/>
      <c r="S1445" s="97"/>
      <c r="T1445" s="103"/>
      <c r="U1445" s="136" t="e">
        <f ca="1">_xlfn._xlws.FILTER(_xlfn._xlws.FILTER(Table15[],(Table15[System-Owned Portion]&amp;Table15[Was Material Ever Previously Lead?]&amp;Table15[Customer-Owned Portion])=(D1445&amp;E1445&amp;M1445)),{0,0,0,1})</f>
        <v>#NAME?</v>
      </c>
      <c r="V1445"/>
    </row>
    <row r="1446" spans="1:22" ht="30" x14ac:dyDescent="0.25">
      <c r="A1446" s="102" t="s">
        <v>3051</v>
      </c>
      <c r="B1446" s="96" t="s">
        <v>3052</v>
      </c>
      <c r="C1446" s="96" t="s">
        <v>2752</v>
      </c>
      <c r="D1446" s="104" t="s">
        <v>247</v>
      </c>
      <c r="E1446" s="117" t="s">
        <v>81</v>
      </c>
      <c r="F1446" s="96" t="s">
        <v>81</v>
      </c>
      <c r="G1446" s="114">
        <v>2004</v>
      </c>
      <c r="H1446" s="113">
        <v>1</v>
      </c>
      <c r="I1446" s="117" t="s">
        <v>245</v>
      </c>
      <c r="J1446" s="262"/>
      <c r="K1446" s="270"/>
      <c r="L1446" s="286" t="s">
        <v>4979</v>
      </c>
      <c r="M1446" s="133" t="s">
        <v>247</v>
      </c>
      <c r="N1446" s="114">
        <v>2005</v>
      </c>
      <c r="O1446" s="114">
        <v>2005</v>
      </c>
      <c r="P1446" s="113">
        <v>1</v>
      </c>
      <c r="Q1446" s="117" t="s">
        <v>245</v>
      </c>
      <c r="R1446" s="96"/>
      <c r="S1446" s="97"/>
      <c r="T1446" s="103"/>
      <c r="U1446" s="136" t="e">
        <f ca="1">_xlfn._xlws.FILTER(_xlfn._xlws.FILTER(Table15[],(Table15[System-Owned Portion]&amp;Table15[Was Material Ever Previously Lead?]&amp;Table15[Customer-Owned Portion])=(D1446&amp;E1446&amp;M1446)),{0,0,0,1})</f>
        <v>#NAME?</v>
      </c>
      <c r="V1446"/>
    </row>
    <row r="1447" spans="1:22" ht="30" x14ac:dyDescent="0.25">
      <c r="A1447" s="102" t="s">
        <v>3053</v>
      </c>
      <c r="B1447" s="96" t="s">
        <v>3052</v>
      </c>
      <c r="C1447" s="96" t="s">
        <v>4974</v>
      </c>
      <c r="D1447" s="104" t="s">
        <v>247</v>
      </c>
      <c r="E1447" s="117" t="s">
        <v>81</v>
      </c>
      <c r="F1447" s="96" t="s">
        <v>81</v>
      </c>
      <c r="G1447" s="114">
        <v>2004</v>
      </c>
      <c r="H1447" s="113">
        <v>1.5</v>
      </c>
      <c r="I1447" s="117" t="s">
        <v>245</v>
      </c>
      <c r="J1447" s="262"/>
      <c r="K1447" s="270"/>
      <c r="L1447" s="286" t="s">
        <v>4980</v>
      </c>
      <c r="M1447" s="133" t="s">
        <v>247</v>
      </c>
      <c r="N1447" s="114">
        <v>2005</v>
      </c>
      <c r="O1447" s="114">
        <v>2005</v>
      </c>
      <c r="P1447" s="113">
        <v>1.5</v>
      </c>
      <c r="Q1447" s="117" t="s">
        <v>245</v>
      </c>
      <c r="R1447" s="96"/>
      <c r="S1447" s="97"/>
      <c r="T1447" s="103"/>
      <c r="U1447" s="136" t="e">
        <f ca="1">_xlfn._xlws.FILTER(_xlfn._xlws.FILTER(Table15[],(Table15[System-Owned Portion]&amp;Table15[Was Material Ever Previously Lead?]&amp;Table15[Customer-Owned Portion])=(D1447&amp;E1447&amp;M1447)),{0,0,0,1})</f>
        <v>#NAME?</v>
      </c>
      <c r="V1447"/>
    </row>
    <row r="1448" spans="1:22" ht="30" x14ac:dyDescent="0.25">
      <c r="A1448" s="102" t="s">
        <v>3054</v>
      </c>
      <c r="B1448" s="96" t="s">
        <v>4778</v>
      </c>
      <c r="C1448" s="96" t="s">
        <v>2752</v>
      </c>
      <c r="D1448" s="104" t="s">
        <v>247</v>
      </c>
      <c r="E1448" s="117" t="s">
        <v>81</v>
      </c>
      <c r="F1448" s="96" t="s">
        <v>81</v>
      </c>
      <c r="G1448" s="114">
        <v>2004</v>
      </c>
      <c r="H1448" s="113">
        <v>1</v>
      </c>
      <c r="I1448" s="117" t="s">
        <v>245</v>
      </c>
      <c r="J1448" s="262"/>
      <c r="K1448" s="270"/>
      <c r="L1448" s="286" t="s">
        <v>4981</v>
      </c>
      <c r="M1448" s="133" t="s">
        <v>247</v>
      </c>
      <c r="N1448" s="114">
        <v>2005</v>
      </c>
      <c r="O1448" s="114">
        <v>2005</v>
      </c>
      <c r="P1448" s="113">
        <v>0.75</v>
      </c>
      <c r="Q1448" s="117" t="s">
        <v>245</v>
      </c>
      <c r="R1448" s="96"/>
      <c r="S1448" s="97"/>
      <c r="T1448" s="103"/>
      <c r="U1448" s="136" t="e">
        <f ca="1">_xlfn._xlws.FILTER(_xlfn._xlws.FILTER(Table15[],(Table15[System-Owned Portion]&amp;Table15[Was Material Ever Previously Lead?]&amp;Table15[Customer-Owned Portion])=(D1448&amp;E1448&amp;M1448)),{0,0,0,1})</f>
        <v>#NAME?</v>
      </c>
      <c r="V1448"/>
    </row>
    <row r="1449" spans="1:22" ht="30" x14ac:dyDescent="0.25">
      <c r="A1449" s="102" t="s">
        <v>3054</v>
      </c>
      <c r="B1449" s="96" t="s">
        <v>4779</v>
      </c>
      <c r="C1449" s="96" t="s">
        <v>2752</v>
      </c>
      <c r="D1449" s="104" t="s">
        <v>247</v>
      </c>
      <c r="E1449" s="117" t="s">
        <v>81</v>
      </c>
      <c r="F1449" s="96" t="s">
        <v>81</v>
      </c>
      <c r="G1449" s="114">
        <v>2004</v>
      </c>
      <c r="H1449" s="113">
        <v>1</v>
      </c>
      <c r="I1449" s="117" t="s">
        <v>245</v>
      </c>
      <c r="J1449" s="262"/>
      <c r="K1449" s="270"/>
      <c r="L1449" s="286" t="s">
        <v>4982</v>
      </c>
      <c r="M1449" s="133" t="s">
        <v>247</v>
      </c>
      <c r="N1449" s="114">
        <v>2005</v>
      </c>
      <c r="O1449" s="114">
        <v>2005</v>
      </c>
      <c r="P1449" s="113">
        <v>0.75</v>
      </c>
      <c r="Q1449" s="117" t="s">
        <v>245</v>
      </c>
      <c r="R1449" s="96"/>
      <c r="S1449" s="97"/>
      <c r="T1449" s="103"/>
      <c r="U1449" s="136" t="e">
        <f ca="1">_xlfn._xlws.FILTER(_xlfn._xlws.FILTER(Table15[],(Table15[System-Owned Portion]&amp;Table15[Was Material Ever Previously Lead?]&amp;Table15[Customer-Owned Portion])=(D1449&amp;E1449&amp;M1449)),{0,0,0,1})</f>
        <v>#NAME?</v>
      </c>
      <c r="V1449"/>
    </row>
    <row r="1450" spans="1:22" ht="30" x14ac:dyDescent="0.25">
      <c r="A1450" s="102" t="s">
        <v>3055</v>
      </c>
      <c r="B1450" s="96" t="s">
        <v>3056</v>
      </c>
      <c r="C1450" s="96" t="s">
        <v>2752</v>
      </c>
      <c r="D1450" s="104" t="s">
        <v>247</v>
      </c>
      <c r="E1450" s="117" t="s">
        <v>81</v>
      </c>
      <c r="F1450" s="96" t="s">
        <v>81</v>
      </c>
      <c r="G1450" s="114">
        <v>2004</v>
      </c>
      <c r="H1450" s="113">
        <v>1</v>
      </c>
      <c r="I1450" s="117" t="s">
        <v>245</v>
      </c>
      <c r="J1450" s="262"/>
      <c r="K1450" s="270"/>
      <c r="L1450" s="286" t="s">
        <v>4983</v>
      </c>
      <c r="M1450" s="133" t="s">
        <v>247</v>
      </c>
      <c r="N1450" s="114">
        <v>2005</v>
      </c>
      <c r="O1450" s="114">
        <v>2005</v>
      </c>
      <c r="P1450" s="113">
        <v>1</v>
      </c>
      <c r="Q1450" s="117" t="s">
        <v>245</v>
      </c>
      <c r="R1450" s="96"/>
      <c r="S1450" s="97"/>
      <c r="T1450" s="103"/>
      <c r="U1450" s="136" t="e">
        <f ca="1">_xlfn._xlws.FILTER(_xlfn._xlws.FILTER(Table15[],(Table15[System-Owned Portion]&amp;Table15[Was Material Ever Previously Lead?]&amp;Table15[Customer-Owned Portion])=(D1450&amp;E1450&amp;M1450)),{0,0,0,1})</f>
        <v>#NAME?</v>
      </c>
      <c r="V1450"/>
    </row>
    <row r="1451" spans="1:22" ht="30" x14ac:dyDescent="0.25">
      <c r="A1451" s="102" t="s">
        <v>3057</v>
      </c>
      <c r="B1451" s="96" t="s">
        <v>3058</v>
      </c>
      <c r="C1451" s="96" t="s">
        <v>4974</v>
      </c>
      <c r="D1451" s="104" t="s">
        <v>247</v>
      </c>
      <c r="E1451" s="117" t="s">
        <v>81</v>
      </c>
      <c r="F1451" s="96" t="s">
        <v>81</v>
      </c>
      <c r="G1451" s="114">
        <v>2004</v>
      </c>
      <c r="H1451" s="113">
        <v>1</v>
      </c>
      <c r="I1451" s="117" t="s">
        <v>245</v>
      </c>
      <c r="J1451" s="262"/>
      <c r="K1451" s="270"/>
      <c r="L1451" s="286" t="s">
        <v>4984</v>
      </c>
      <c r="M1451" s="133" t="s">
        <v>247</v>
      </c>
      <c r="N1451" s="114">
        <v>2005</v>
      </c>
      <c r="O1451" s="114">
        <v>2005</v>
      </c>
      <c r="P1451" s="113">
        <v>1</v>
      </c>
      <c r="Q1451" s="117" t="s">
        <v>245</v>
      </c>
      <c r="R1451" s="96"/>
      <c r="S1451" s="97"/>
      <c r="T1451" s="103"/>
      <c r="U1451" s="136" t="e">
        <f ca="1">_xlfn._xlws.FILTER(_xlfn._xlws.FILTER(Table15[],(Table15[System-Owned Portion]&amp;Table15[Was Material Ever Previously Lead?]&amp;Table15[Customer-Owned Portion])=(D1451&amp;E1451&amp;M1451)),{0,0,0,1})</f>
        <v>#NAME?</v>
      </c>
      <c r="V1451"/>
    </row>
    <row r="1452" spans="1:22" ht="30" x14ac:dyDescent="0.25">
      <c r="A1452" s="102" t="s">
        <v>3059</v>
      </c>
      <c r="B1452" s="96" t="s">
        <v>3060</v>
      </c>
      <c r="C1452" s="96" t="s">
        <v>4974</v>
      </c>
      <c r="D1452" s="104" t="s">
        <v>247</v>
      </c>
      <c r="E1452" s="117" t="s">
        <v>81</v>
      </c>
      <c r="F1452" s="96" t="s">
        <v>81</v>
      </c>
      <c r="G1452" s="114">
        <v>2004</v>
      </c>
      <c r="H1452" s="113">
        <v>1</v>
      </c>
      <c r="I1452" s="117" t="s">
        <v>245</v>
      </c>
      <c r="J1452" s="262"/>
      <c r="K1452" s="270"/>
      <c r="L1452" s="286" t="s">
        <v>4985</v>
      </c>
      <c r="M1452" s="133" t="s">
        <v>247</v>
      </c>
      <c r="N1452" s="114">
        <v>2005</v>
      </c>
      <c r="O1452" s="114">
        <v>2005</v>
      </c>
      <c r="P1452" s="113">
        <v>1</v>
      </c>
      <c r="Q1452" s="117" t="s">
        <v>245</v>
      </c>
      <c r="R1452" s="96"/>
      <c r="S1452" s="97"/>
      <c r="T1452" s="103"/>
      <c r="U1452" s="136" t="e">
        <f ca="1">_xlfn._xlws.FILTER(_xlfn._xlws.FILTER(Table15[],(Table15[System-Owned Portion]&amp;Table15[Was Material Ever Previously Lead?]&amp;Table15[Customer-Owned Portion])=(D1452&amp;E1452&amp;M1452)),{0,0,0,1})</f>
        <v>#NAME?</v>
      </c>
      <c r="V1452"/>
    </row>
    <row r="1453" spans="1:22" ht="30" x14ac:dyDescent="0.25">
      <c r="A1453" s="102" t="s">
        <v>3061</v>
      </c>
      <c r="B1453" s="96" t="s">
        <v>3062</v>
      </c>
      <c r="C1453" s="96" t="s">
        <v>2752</v>
      </c>
      <c r="D1453" s="104" t="s">
        <v>247</v>
      </c>
      <c r="E1453" s="117" t="s">
        <v>81</v>
      </c>
      <c r="F1453" s="96" t="s">
        <v>81</v>
      </c>
      <c r="G1453" s="114">
        <v>2004</v>
      </c>
      <c r="H1453" s="113">
        <v>1</v>
      </c>
      <c r="I1453" s="117" t="s">
        <v>245</v>
      </c>
      <c r="J1453" s="262"/>
      <c r="K1453" s="270"/>
      <c r="L1453" s="286" t="s">
        <v>4986</v>
      </c>
      <c r="M1453" s="133" t="s">
        <v>247</v>
      </c>
      <c r="N1453" s="114">
        <v>2005</v>
      </c>
      <c r="O1453" s="114">
        <v>2005</v>
      </c>
      <c r="P1453" s="113">
        <v>1</v>
      </c>
      <c r="Q1453" s="117" t="s">
        <v>245</v>
      </c>
      <c r="R1453" s="96"/>
      <c r="S1453" s="97"/>
      <c r="T1453" s="103"/>
      <c r="U1453" s="136" t="e">
        <f ca="1">_xlfn._xlws.FILTER(_xlfn._xlws.FILTER(Table15[],(Table15[System-Owned Portion]&amp;Table15[Was Material Ever Previously Lead?]&amp;Table15[Customer-Owned Portion])=(D1453&amp;E1453&amp;M1453)),{0,0,0,1})</f>
        <v>#NAME?</v>
      </c>
      <c r="V1453"/>
    </row>
    <row r="1454" spans="1:22" ht="30" x14ac:dyDescent="0.25">
      <c r="A1454" s="102" t="s">
        <v>3063</v>
      </c>
      <c r="B1454" s="96" t="s">
        <v>3064</v>
      </c>
      <c r="C1454" s="96" t="s">
        <v>4974</v>
      </c>
      <c r="D1454" s="104" t="s">
        <v>247</v>
      </c>
      <c r="E1454" s="117" t="s">
        <v>81</v>
      </c>
      <c r="F1454" s="96" t="s">
        <v>81</v>
      </c>
      <c r="G1454" s="114">
        <v>2004</v>
      </c>
      <c r="H1454" s="113">
        <v>1</v>
      </c>
      <c r="I1454" s="117" t="s">
        <v>245</v>
      </c>
      <c r="J1454" s="262"/>
      <c r="K1454" s="270"/>
      <c r="L1454" s="286" t="s">
        <v>4987</v>
      </c>
      <c r="M1454" s="133" t="s">
        <v>247</v>
      </c>
      <c r="N1454" s="114">
        <v>2005</v>
      </c>
      <c r="O1454" s="114">
        <v>2005</v>
      </c>
      <c r="P1454" s="113">
        <v>1</v>
      </c>
      <c r="Q1454" s="117" t="s">
        <v>245</v>
      </c>
      <c r="R1454" s="96"/>
      <c r="S1454" s="97"/>
      <c r="T1454" s="103"/>
      <c r="U1454" s="136" t="e">
        <f ca="1">_xlfn._xlws.FILTER(_xlfn._xlws.FILTER(Table15[],(Table15[System-Owned Portion]&amp;Table15[Was Material Ever Previously Lead?]&amp;Table15[Customer-Owned Portion])=(D1454&amp;E1454&amp;M1454)),{0,0,0,1})</f>
        <v>#NAME?</v>
      </c>
      <c r="V1454"/>
    </row>
    <row r="1455" spans="1:22" ht="30" x14ac:dyDescent="0.25">
      <c r="A1455" s="102" t="s">
        <v>3065</v>
      </c>
      <c r="B1455" s="96" t="s">
        <v>3066</v>
      </c>
      <c r="C1455" s="96" t="s">
        <v>2752</v>
      </c>
      <c r="D1455" s="104" t="s">
        <v>247</v>
      </c>
      <c r="E1455" s="117" t="s">
        <v>81</v>
      </c>
      <c r="F1455" s="96" t="s">
        <v>81</v>
      </c>
      <c r="G1455" s="114">
        <v>2004</v>
      </c>
      <c r="H1455" s="113">
        <v>2</v>
      </c>
      <c r="I1455" s="117" t="s">
        <v>245</v>
      </c>
      <c r="J1455" s="262"/>
      <c r="K1455" s="270"/>
      <c r="L1455" s="286" t="s">
        <v>4988</v>
      </c>
      <c r="M1455" s="133" t="s">
        <v>247</v>
      </c>
      <c r="N1455" s="114">
        <v>2006</v>
      </c>
      <c r="O1455" s="114">
        <v>2006</v>
      </c>
      <c r="P1455" s="113">
        <v>2</v>
      </c>
      <c r="Q1455" s="117" t="s">
        <v>245</v>
      </c>
      <c r="R1455" s="96"/>
      <c r="S1455" s="97"/>
      <c r="T1455" s="103"/>
      <c r="U1455" s="136" t="e">
        <f ca="1">_xlfn._xlws.FILTER(_xlfn._xlws.FILTER(Table15[],(Table15[System-Owned Portion]&amp;Table15[Was Material Ever Previously Lead?]&amp;Table15[Customer-Owned Portion])=(D1455&amp;E1455&amp;M1455)),{0,0,0,1})</f>
        <v>#NAME?</v>
      </c>
      <c r="V1455"/>
    </row>
    <row r="1456" spans="1:22" ht="30" x14ac:dyDescent="0.25">
      <c r="A1456" s="102" t="s">
        <v>3067</v>
      </c>
      <c r="B1456" s="96" t="s">
        <v>3068</v>
      </c>
      <c r="C1456" s="96" t="s">
        <v>4974</v>
      </c>
      <c r="D1456" s="104" t="s">
        <v>247</v>
      </c>
      <c r="E1456" s="117" t="s">
        <v>81</v>
      </c>
      <c r="F1456" s="96" t="s">
        <v>81</v>
      </c>
      <c r="G1456" s="114">
        <v>2004</v>
      </c>
      <c r="H1456" s="113">
        <v>1</v>
      </c>
      <c r="I1456" s="117" t="s">
        <v>245</v>
      </c>
      <c r="J1456" s="262"/>
      <c r="K1456" s="270"/>
      <c r="L1456" s="286" t="s">
        <v>4989</v>
      </c>
      <c r="M1456" s="133" t="s">
        <v>247</v>
      </c>
      <c r="N1456" s="114">
        <v>2005</v>
      </c>
      <c r="O1456" s="114">
        <v>2005</v>
      </c>
      <c r="P1456" s="113">
        <v>1</v>
      </c>
      <c r="Q1456" s="117" t="s">
        <v>245</v>
      </c>
      <c r="R1456" s="96"/>
      <c r="S1456" s="97"/>
      <c r="T1456" s="103"/>
      <c r="U1456" s="136" t="e">
        <f ca="1">_xlfn._xlws.FILTER(_xlfn._xlws.FILTER(Table15[],(Table15[System-Owned Portion]&amp;Table15[Was Material Ever Previously Lead?]&amp;Table15[Customer-Owned Portion])=(D1456&amp;E1456&amp;M1456)),{0,0,0,1})</f>
        <v>#NAME?</v>
      </c>
      <c r="V1456"/>
    </row>
    <row r="1457" spans="1:22" ht="30" x14ac:dyDescent="0.25">
      <c r="A1457" s="102" t="s">
        <v>3069</v>
      </c>
      <c r="B1457" s="96" t="s">
        <v>3068</v>
      </c>
      <c r="C1457" s="96" t="s">
        <v>4974</v>
      </c>
      <c r="D1457" s="104" t="s">
        <v>247</v>
      </c>
      <c r="E1457" s="117" t="s">
        <v>81</v>
      </c>
      <c r="F1457" s="96" t="s">
        <v>81</v>
      </c>
      <c r="G1457" s="114">
        <v>2004</v>
      </c>
      <c r="H1457" s="113">
        <v>1</v>
      </c>
      <c r="I1457" s="117" t="s">
        <v>245</v>
      </c>
      <c r="J1457" s="262"/>
      <c r="K1457" s="270"/>
      <c r="L1457" s="286" t="s">
        <v>4990</v>
      </c>
      <c r="M1457" s="133" t="s">
        <v>247</v>
      </c>
      <c r="N1457" s="114">
        <v>2005</v>
      </c>
      <c r="O1457" s="114">
        <v>2005</v>
      </c>
      <c r="P1457" s="113">
        <v>1</v>
      </c>
      <c r="Q1457" s="117" t="s">
        <v>245</v>
      </c>
      <c r="R1457" s="96"/>
      <c r="S1457" s="97"/>
      <c r="T1457" s="103"/>
      <c r="U1457" s="136" t="e">
        <f ca="1">_xlfn._xlws.FILTER(_xlfn._xlws.FILTER(Table15[],(Table15[System-Owned Portion]&amp;Table15[Was Material Ever Previously Lead?]&amp;Table15[Customer-Owned Portion])=(D1457&amp;E1457&amp;M1457)),{0,0,0,1})</f>
        <v>#NAME?</v>
      </c>
      <c r="V1457"/>
    </row>
    <row r="1458" spans="1:22" ht="30" x14ac:dyDescent="0.25">
      <c r="A1458" s="102" t="s">
        <v>3070</v>
      </c>
      <c r="B1458" s="96" t="s">
        <v>3071</v>
      </c>
      <c r="C1458" s="96" t="s">
        <v>2830</v>
      </c>
      <c r="D1458" s="104" t="s">
        <v>247</v>
      </c>
      <c r="E1458" s="117" t="s">
        <v>81</v>
      </c>
      <c r="F1458" s="96" t="s">
        <v>81</v>
      </c>
      <c r="G1458" s="114">
        <v>2019</v>
      </c>
      <c r="H1458" s="113">
        <v>0.75</v>
      </c>
      <c r="I1458" s="117" t="s">
        <v>245</v>
      </c>
      <c r="J1458" s="262"/>
      <c r="K1458" s="270"/>
      <c r="L1458" s="286"/>
      <c r="M1458" s="133" t="s">
        <v>247</v>
      </c>
      <c r="N1458" s="114">
        <v>2021</v>
      </c>
      <c r="O1458" s="114">
        <v>2021</v>
      </c>
      <c r="P1458" s="113">
        <v>0.75</v>
      </c>
      <c r="Q1458" s="117" t="s">
        <v>245</v>
      </c>
      <c r="R1458" s="96"/>
      <c r="S1458" s="97"/>
      <c r="T1458" s="103"/>
      <c r="U1458" s="136" t="e">
        <f ca="1">_xlfn._xlws.FILTER(_xlfn._xlws.FILTER(Table15[],(Table15[System-Owned Portion]&amp;Table15[Was Material Ever Previously Lead?]&amp;Table15[Customer-Owned Portion])=(D1458&amp;E1458&amp;M1458)),{0,0,0,1})</f>
        <v>#NAME?</v>
      </c>
      <c r="V1458"/>
    </row>
    <row r="1459" spans="1:22" ht="30" x14ac:dyDescent="0.25">
      <c r="A1459" s="102" t="s">
        <v>3072</v>
      </c>
      <c r="B1459" s="96" t="s">
        <v>3073</v>
      </c>
      <c r="C1459" s="96" t="s">
        <v>2830</v>
      </c>
      <c r="D1459" s="104" t="s">
        <v>247</v>
      </c>
      <c r="E1459" s="117" t="s">
        <v>81</v>
      </c>
      <c r="F1459" s="96" t="s">
        <v>81</v>
      </c>
      <c r="G1459" s="114">
        <v>2019</v>
      </c>
      <c r="H1459" s="113">
        <v>1</v>
      </c>
      <c r="I1459" s="117" t="s">
        <v>245</v>
      </c>
      <c r="J1459" s="262"/>
      <c r="K1459" s="270"/>
      <c r="L1459" s="286"/>
      <c r="M1459" s="133" t="s">
        <v>247</v>
      </c>
      <c r="N1459" s="114">
        <v>2021</v>
      </c>
      <c r="O1459" s="114">
        <v>2021</v>
      </c>
      <c r="P1459" s="113">
        <v>0.75</v>
      </c>
      <c r="Q1459" s="117" t="s">
        <v>245</v>
      </c>
      <c r="R1459" s="96"/>
      <c r="S1459" s="97"/>
      <c r="T1459" s="103"/>
      <c r="U1459" s="136" t="e">
        <f ca="1">_xlfn._xlws.FILTER(_xlfn._xlws.FILTER(Table15[],(Table15[System-Owned Portion]&amp;Table15[Was Material Ever Previously Lead?]&amp;Table15[Customer-Owned Portion])=(D1459&amp;E1459&amp;M1459)),{0,0,0,1})</f>
        <v>#NAME?</v>
      </c>
      <c r="V1459"/>
    </row>
    <row r="1460" spans="1:22" ht="30" x14ac:dyDescent="0.25">
      <c r="A1460" s="102" t="s">
        <v>3074</v>
      </c>
      <c r="B1460" s="96" t="s">
        <v>3075</v>
      </c>
      <c r="C1460" s="96" t="s">
        <v>2830</v>
      </c>
      <c r="D1460" s="104" t="s">
        <v>247</v>
      </c>
      <c r="E1460" s="117" t="s">
        <v>81</v>
      </c>
      <c r="F1460" s="96" t="s">
        <v>81</v>
      </c>
      <c r="G1460" s="114">
        <v>2019</v>
      </c>
      <c r="H1460" s="113">
        <v>1</v>
      </c>
      <c r="I1460" s="117" t="s">
        <v>245</v>
      </c>
      <c r="J1460" s="262"/>
      <c r="K1460" s="270"/>
      <c r="L1460" s="286"/>
      <c r="M1460" s="133" t="s">
        <v>247</v>
      </c>
      <c r="N1460" s="114">
        <v>2021</v>
      </c>
      <c r="O1460" s="114">
        <v>2021</v>
      </c>
      <c r="P1460" s="113">
        <v>0.75</v>
      </c>
      <c r="Q1460" s="117" t="s">
        <v>245</v>
      </c>
      <c r="R1460" s="96"/>
      <c r="S1460" s="97"/>
      <c r="T1460" s="103"/>
      <c r="U1460" s="136" t="e">
        <f ca="1">_xlfn._xlws.FILTER(_xlfn._xlws.FILTER(Table15[],(Table15[System-Owned Portion]&amp;Table15[Was Material Ever Previously Lead?]&amp;Table15[Customer-Owned Portion])=(D1460&amp;E1460&amp;M1460)),{0,0,0,1})</f>
        <v>#NAME?</v>
      </c>
      <c r="V1460"/>
    </row>
    <row r="1461" spans="1:22" ht="30" x14ac:dyDescent="0.25">
      <c r="A1461" s="102" t="s">
        <v>3076</v>
      </c>
      <c r="B1461" s="96" t="s">
        <v>3077</v>
      </c>
      <c r="C1461" s="96" t="s">
        <v>2830</v>
      </c>
      <c r="D1461" s="104" t="s">
        <v>247</v>
      </c>
      <c r="E1461" s="117" t="s">
        <v>81</v>
      </c>
      <c r="F1461" s="96" t="s">
        <v>81</v>
      </c>
      <c r="G1461" s="114">
        <v>2019</v>
      </c>
      <c r="H1461" s="113">
        <v>1</v>
      </c>
      <c r="I1461" s="117" t="s">
        <v>245</v>
      </c>
      <c r="J1461" s="262"/>
      <c r="K1461" s="270"/>
      <c r="L1461" s="286"/>
      <c r="M1461" s="133" t="s">
        <v>247</v>
      </c>
      <c r="N1461" s="114">
        <v>2021</v>
      </c>
      <c r="O1461" s="114">
        <v>2021</v>
      </c>
      <c r="P1461" s="113">
        <v>0.75</v>
      </c>
      <c r="Q1461" s="117" t="s">
        <v>245</v>
      </c>
      <c r="R1461" s="96"/>
      <c r="S1461" s="97"/>
      <c r="T1461" s="103"/>
      <c r="U1461" s="136" t="e">
        <f ca="1">_xlfn._xlws.FILTER(_xlfn._xlws.FILTER(Table15[],(Table15[System-Owned Portion]&amp;Table15[Was Material Ever Previously Lead?]&amp;Table15[Customer-Owned Portion])=(D1461&amp;E1461&amp;M1461)),{0,0,0,1})</f>
        <v>#NAME?</v>
      </c>
      <c r="V1461"/>
    </row>
    <row r="1462" spans="1:22" ht="30" x14ac:dyDescent="0.25">
      <c r="A1462" s="102" t="s">
        <v>3078</v>
      </c>
      <c r="B1462" s="96" t="s">
        <v>3079</v>
      </c>
      <c r="C1462" s="96" t="s">
        <v>2830</v>
      </c>
      <c r="D1462" s="104" t="s">
        <v>247</v>
      </c>
      <c r="E1462" s="117" t="s">
        <v>81</v>
      </c>
      <c r="F1462" s="96" t="s">
        <v>81</v>
      </c>
      <c r="G1462" s="114">
        <v>2019</v>
      </c>
      <c r="H1462" s="113">
        <v>1</v>
      </c>
      <c r="I1462" s="117" t="s">
        <v>245</v>
      </c>
      <c r="J1462" s="262"/>
      <c r="K1462" s="270"/>
      <c r="L1462" s="286"/>
      <c r="M1462" s="133" t="s">
        <v>247</v>
      </c>
      <c r="N1462" s="114">
        <v>2021</v>
      </c>
      <c r="O1462" s="114">
        <v>2021</v>
      </c>
      <c r="P1462" s="113">
        <v>0.75</v>
      </c>
      <c r="Q1462" s="117" t="s">
        <v>245</v>
      </c>
      <c r="R1462" s="96"/>
      <c r="S1462" s="97"/>
      <c r="T1462" s="103"/>
      <c r="U1462" s="136" t="e">
        <f ca="1">_xlfn._xlws.FILTER(_xlfn._xlws.FILTER(Table15[],(Table15[System-Owned Portion]&amp;Table15[Was Material Ever Previously Lead?]&amp;Table15[Customer-Owned Portion])=(D1462&amp;E1462&amp;M1462)),{0,0,0,1})</f>
        <v>#NAME?</v>
      </c>
      <c r="V1462"/>
    </row>
    <row r="1463" spans="1:22" ht="30" x14ac:dyDescent="0.25">
      <c r="A1463" s="102" t="s">
        <v>3080</v>
      </c>
      <c r="B1463" s="96" t="s">
        <v>3081</v>
      </c>
      <c r="C1463" s="96" t="s">
        <v>2830</v>
      </c>
      <c r="D1463" s="104" t="s">
        <v>247</v>
      </c>
      <c r="E1463" s="117" t="s">
        <v>81</v>
      </c>
      <c r="F1463" s="96" t="s">
        <v>81</v>
      </c>
      <c r="G1463" s="114">
        <v>2019</v>
      </c>
      <c r="H1463" s="113">
        <v>1</v>
      </c>
      <c r="I1463" s="117" t="s">
        <v>245</v>
      </c>
      <c r="J1463" s="262"/>
      <c r="K1463" s="270"/>
      <c r="L1463" s="286"/>
      <c r="M1463" s="133" t="s">
        <v>247</v>
      </c>
      <c r="N1463" s="114">
        <v>2021</v>
      </c>
      <c r="O1463" s="114">
        <v>2021</v>
      </c>
      <c r="P1463" s="113">
        <v>0.75</v>
      </c>
      <c r="Q1463" s="117" t="s">
        <v>245</v>
      </c>
      <c r="R1463" s="96"/>
      <c r="S1463" s="97"/>
      <c r="T1463" s="103"/>
      <c r="U1463" s="136" t="e">
        <f ca="1">_xlfn._xlws.FILTER(_xlfn._xlws.FILTER(Table15[],(Table15[System-Owned Portion]&amp;Table15[Was Material Ever Previously Lead?]&amp;Table15[Customer-Owned Portion])=(D1463&amp;E1463&amp;M1463)),{0,0,0,1})</f>
        <v>#NAME?</v>
      </c>
      <c r="V1463"/>
    </row>
    <row r="1464" spans="1:22" ht="30" x14ac:dyDescent="0.25">
      <c r="A1464" s="102" t="s">
        <v>3082</v>
      </c>
      <c r="B1464" s="96" t="s">
        <v>3083</v>
      </c>
      <c r="C1464" s="96" t="s">
        <v>2830</v>
      </c>
      <c r="D1464" s="104" t="s">
        <v>247</v>
      </c>
      <c r="E1464" s="117" t="s">
        <v>81</v>
      </c>
      <c r="F1464" s="96" t="s">
        <v>81</v>
      </c>
      <c r="G1464" s="114">
        <v>2019</v>
      </c>
      <c r="H1464" s="113">
        <v>1</v>
      </c>
      <c r="I1464" s="117" t="s">
        <v>245</v>
      </c>
      <c r="J1464" s="262"/>
      <c r="K1464" s="270"/>
      <c r="L1464" s="286"/>
      <c r="M1464" s="133" t="s">
        <v>247</v>
      </c>
      <c r="N1464" s="114">
        <v>2021</v>
      </c>
      <c r="O1464" s="114">
        <v>2021</v>
      </c>
      <c r="P1464" s="113">
        <v>0.75</v>
      </c>
      <c r="Q1464" s="117" t="s">
        <v>245</v>
      </c>
      <c r="R1464" s="96"/>
      <c r="S1464" s="97"/>
      <c r="T1464" s="103"/>
      <c r="U1464" s="136" t="e">
        <f ca="1">_xlfn._xlws.FILTER(_xlfn._xlws.FILTER(Table15[],(Table15[System-Owned Portion]&amp;Table15[Was Material Ever Previously Lead?]&amp;Table15[Customer-Owned Portion])=(D1464&amp;E1464&amp;M1464)),{0,0,0,1})</f>
        <v>#NAME?</v>
      </c>
      <c r="V1464"/>
    </row>
    <row r="1465" spans="1:22" ht="30" x14ac:dyDescent="0.25">
      <c r="A1465" s="102" t="s">
        <v>3084</v>
      </c>
      <c r="B1465" s="96" t="s">
        <v>3085</v>
      </c>
      <c r="C1465" s="96" t="s">
        <v>2830</v>
      </c>
      <c r="D1465" s="104" t="s">
        <v>247</v>
      </c>
      <c r="E1465" s="117" t="s">
        <v>81</v>
      </c>
      <c r="F1465" s="96" t="s">
        <v>81</v>
      </c>
      <c r="G1465" s="114">
        <v>2019</v>
      </c>
      <c r="H1465" s="113">
        <v>1</v>
      </c>
      <c r="I1465" s="117" t="s">
        <v>245</v>
      </c>
      <c r="J1465" s="262"/>
      <c r="K1465" s="270"/>
      <c r="L1465" s="286"/>
      <c r="M1465" s="133" t="s">
        <v>247</v>
      </c>
      <c r="N1465" s="114">
        <v>2021</v>
      </c>
      <c r="O1465" s="114">
        <v>2021</v>
      </c>
      <c r="P1465" s="113">
        <v>0.75</v>
      </c>
      <c r="Q1465" s="117" t="s">
        <v>245</v>
      </c>
      <c r="R1465" s="96"/>
      <c r="S1465" s="97"/>
      <c r="T1465" s="103"/>
      <c r="U1465" s="136" t="e">
        <f ca="1">_xlfn._xlws.FILTER(_xlfn._xlws.FILTER(Table15[],(Table15[System-Owned Portion]&amp;Table15[Was Material Ever Previously Lead?]&amp;Table15[Customer-Owned Portion])=(D1465&amp;E1465&amp;M1465)),{0,0,0,1})</f>
        <v>#NAME?</v>
      </c>
      <c r="V1465"/>
    </row>
    <row r="1466" spans="1:22" ht="30" x14ac:dyDescent="0.25">
      <c r="A1466" s="102" t="s">
        <v>3086</v>
      </c>
      <c r="B1466" s="96" t="s">
        <v>3087</v>
      </c>
      <c r="C1466" s="96" t="s">
        <v>2830</v>
      </c>
      <c r="D1466" s="104" t="s">
        <v>247</v>
      </c>
      <c r="E1466" s="117" t="s">
        <v>81</v>
      </c>
      <c r="F1466" s="96" t="s">
        <v>81</v>
      </c>
      <c r="G1466" s="114">
        <v>2019</v>
      </c>
      <c r="H1466" s="113">
        <v>1</v>
      </c>
      <c r="I1466" s="117" t="s">
        <v>245</v>
      </c>
      <c r="J1466" s="262"/>
      <c r="K1466" s="270"/>
      <c r="L1466" s="286"/>
      <c r="M1466" s="133" t="s">
        <v>247</v>
      </c>
      <c r="N1466" s="114">
        <v>2021</v>
      </c>
      <c r="O1466" s="114">
        <v>2021</v>
      </c>
      <c r="P1466" s="113">
        <v>0.75</v>
      </c>
      <c r="Q1466" s="117" t="s">
        <v>245</v>
      </c>
      <c r="R1466" s="96"/>
      <c r="S1466" s="97"/>
      <c r="T1466" s="103"/>
      <c r="U1466" s="136" t="e">
        <f ca="1">_xlfn._xlws.FILTER(_xlfn._xlws.FILTER(Table15[],(Table15[System-Owned Portion]&amp;Table15[Was Material Ever Previously Lead?]&amp;Table15[Customer-Owned Portion])=(D1466&amp;E1466&amp;M1466)),{0,0,0,1})</f>
        <v>#NAME?</v>
      </c>
      <c r="V1466"/>
    </row>
    <row r="1467" spans="1:22" ht="30" x14ac:dyDescent="0.25">
      <c r="A1467" s="102" t="s">
        <v>3088</v>
      </c>
      <c r="B1467" s="96" t="s">
        <v>3089</v>
      </c>
      <c r="C1467" s="96" t="s">
        <v>2830</v>
      </c>
      <c r="D1467" s="104" t="s">
        <v>247</v>
      </c>
      <c r="E1467" s="117" t="s">
        <v>81</v>
      </c>
      <c r="F1467" s="96" t="s">
        <v>81</v>
      </c>
      <c r="G1467" s="114">
        <v>2019</v>
      </c>
      <c r="H1467" s="113">
        <v>1</v>
      </c>
      <c r="I1467" s="117" t="s">
        <v>245</v>
      </c>
      <c r="J1467" s="262"/>
      <c r="K1467" s="270"/>
      <c r="L1467" s="286"/>
      <c r="M1467" s="133" t="s">
        <v>247</v>
      </c>
      <c r="N1467" s="114">
        <v>2021</v>
      </c>
      <c r="O1467" s="114">
        <v>2021</v>
      </c>
      <c r="P1467" s="113">
        <v>0.75</v>
      </c>
      <c r="Q1467" s="117" t="s">
        <v>245</v>
      </c>
      <c r="R1467" s="96"/>
      <c r="S1467" s="97"/>
      <c r="T1467" s="103"/>
      <c r="U1467" s="136" t="e">
        <f ca="1">_xlfn._xlws.FILTER(_xlfn._xlws.FILTER(Table15[],(Table15[System-Owned Portion]&amp;Table15[Was Material Ever Previously Lead?]&amp;Table15[Customer-Owned Portion])=(D1467&amp;E1467&amp;M1467)),{0,0,0,1})</f>
        <v>#NAME?</v>
      </c>
      <c r="V1467"/>
    </row>
    <row r="1468" spans="1:22" ht="30" x14ac:dyDescent="0.25">
      <c r="A1468" s="102" t="s">
        <v>3090</v>
      </c>
      <c r="B1468" s="96" t="s">
        <v>3091</v>
      </c>
      <c r="C1468" s="96" t="s">
        <v>2830</v>
      </c>
      <c r="D1468" s="104" t="s">
        <v>247</v>
      </c>
      <c r="E1468" s="117" t="s">
        <v>81</v>
      </c>
      <c r="F1468" s="96" t="s">
        <v>81</v>
      </c>
      <c r="G1468" s="114">
        <v>2019</v>
      </c>
      <c r="H1468" s="113">
        <v>1</v>
      </c>
      <c r="I1468" s="117" t="s">
        <v>245</v>
      </c>
      <c r="J1468" s="262"/>
      <c r="K1468" s="270"/>
      <c r="L1468" s="286"/>
      <c r="M1468" s="133" t="s">
        <v>247</v>
      </c>
      <c r="N1468" s="114">
        <v>2021</v>
      </c>
      <c r="O1468" s="114">
        <v>2021</v>
      </c>
      <c r="P1468" s="113">
        <v>0.75</v>
      </c>
      <c r="Q1468" s="117" t="s">
        <v>245</v>
      </c>
      <c r="R1468" s="96"/>
      <c r="S1468" s="97"/>
      <c r="T1468" s="103"/>
      <c r="U1468" s="136" t="e">
        <f ca="1">_xlfn._xlws.FILTER(_xlfn._xlws.FILTER(Table15[],(Table15[System-Owned Portion]&amp;Table15[Was Material Ever Previously Lead?]&amp;Table15[Customer-Owned Portion])=(D1468&amp;E1468&amp;M1468)),{0,0,0,1})</f>
        <v>#NAME?</v>
      </c>
      <c r="V1468"/>
    </row>
    <row r="1469" spans="1:22" ht="30" x14ac:dyDescent="0.25">
      <c r="A1469" s="102" t="s">
        <v>3092</v>
      </c>
      <c r="B1469" s="96" t="s">
        <v>3093</v>
      </c>
      <c r="C1469" s="96" t="s">
        <v>3094</v>
      </c>
      <c r="D1469" s="104" t="s">
        <v>247</v>
      </c>
      <c r="E1469" s="117" t="s">
        <v>81</v>
      </c>
      <c r="F1469" s="96" t="s">
        <v>81</v>
      </c>
      <c r="G1469" s="114">
        <v>2023</v>
      </c>
      <c r="H1469" s="113"/>
      <c r="I1469" s="117" t="s">
        <v>245</v>
      </c>
      <c r="J1469" s="262"/>
      <c r="K1469" s="270"/>
      <c r="L1469" s="286" t="s">
        <v>4875</v>
      </c>
      <c r="M1469" s="133" t="s">
        <v>247</v>
      </c>
      <c r="N1469" s="114"/>
      <c r="O1469" s="114"/>
      <c r="P1469" s="113"/>
      <c r="Q1469" s="117" t="s">
        <v>245</v>
      </c>
      <c r="R1469" s="96"/>
      <c r="S1469" s="97"/>
      <c r="T1469" s="103" t="s">
        <v>4246</v>
      </c>
      <c r="U1469" s="136" t="e">
        <f ca="1">_xlfn._xlws.FILTER(_xlfn._xlws.FILTER(Table15[],(Table15[System-Owned Portion]&amp;Table15[Was Material Ever Previously Lead?]&amp;Table15[Customer-Owned Portion])=(D1469&amp;E1469&amp;M1469)),{0,0,0,1})</f>
        <v>#NAME?</v>
      </c>
      <c r="V1469"/>
    </row>
    <row r="1470" spans="1:22" ht="30" x14ac:dyDescent="0.25">
      <c r="A1470" s="102" t="s">
        <v>3092</v>
      </c>
      <c r="B1470" s="96" t="s">
        <v>4995</v>
      </c>
      <c r="C1470" s="96" t="s">
        <v>3094</v>
      </c>
      <c r="D1470" s="104" t="s">
        <v>247</v>
      </c>
      <c r="E1470" s="117" t="s">
        <v>81</v>
      </c>
      <c r="F1470" s="96" t="s">
        <v>81</v>
      </c>
      <c r="G1470" s="114">
        <v>2023</v>
      </c>
      <c r="H1470" s="113">
        <v>2</v>
      </c>
      <c r="I1470" s="117" t="s">
        <v>245</v>
      </c>
      <c r="J1470" s="262"/>
      <c r="K1470" s="270"/>
      <c r="L1470" s="286" t="s">
        <v>4992</v>
      </c>
      <c r="M1470" s="133" t="s">
        <v>247</v>
      </c>
      <c r="N1470" s="114">
        <v>2024</v>
      </c>
      <c r="O1470" s="114">
        <v>2024</v>
      </c>
      <c r="P1470" s="113">
        <v>2</v>
      </c>
      <c r="Q1470" s="117" t="s">
        <v>245</v>
      </c>
      <c r="R1470" s="96"/>
      <c r="S1470" s="97"/>
      <c r="T1470" s="103" t="s">
        <v>4904</v>
      </c>
      <c r="U1470" s="136" t="e">
        <f ca="1">_xlfn._xlws.FILTER(_xlfn._xlws.FILTER(Table15[],(Table15[System-Owned Portion]&amp;Table15[Was Material Ever Previously Lead?]&amp;Table15[Customer-Owned Portion])=(D1470&amp;E1470&amp;M1470)),{0,0,0,1})</f>
        <v>#NAME?</v>
      </c>
      <c r="V1470"/>
    </row>
    <row r="1471" spans="1:22" ht="30" x14ac:dyDescent="0.25">
      <c r="A1471" s="102" t="s">
        <v>3092</v>
      </c>
      <c r="B1471" s="96" t="s">
        <v>4991</v>
      </c>
      <c r="C1471" s="96" t="s">
        <v>3094</v>
      </c>
      <c r="D1471" s="104" t="s">
        <v>247</v>
      </c>
      <c r="E1471" s="117" t="s">
        <v>81</v>
      </c>
      <c r="F1471" s="96" t="s">
        <v>81</v>
      </c>
      <c r="G1471" s="114">
        <v>2023</v>
      </c>
      <c r="H1471" s="113">
        <v>2</v>
      </c>
      <c r="I1471" s="117" t="s">
        <v>245</v>
      </c>
      <c r="J1471" s="262"/>
      <c r="K1471" s="270"/>
      <c r="L1471" s="286" t="s">
        <v>4993</v>
      </c>
      <c r="M1471" s="133" t="s">
        <v>247</v>
      </c>
      <c r="N1471" s="114">
        <v>2024</v>
      </c>
      <c r="O1471" s="114">
        <v>2024</v>
      </c>
      <c r="P1471" s="113">
        <v>2</v>
      </c>
      <c r="Q1471" s="117" t="s">
        <v>245</v>
      </c>
      <c r="R1471" s="96"/>
      <c r="S1471" s="97"/>
      <c r="T1471" s="103" t="s">
        <v>4904</v>
      </c>
      <c r="U1471" s="136" t="e">
        <f ca="1">_xlfn._xlws.FILTER(_xlfn._xlws.FILTER(Table15[],(Table15[System-Owned Portion]&amp;Table15[Was Material Ever Previously Lead?]&amp;Table15[Customer-Owned Portion])=(D1471&amp;E1471&amp;M1471)),{0,0,0,1})</f>
        <v>#NAME?</v>
      </c>
      <c r="V1471"/>
    </row>
    <row r="1472" spans="1:22" ht="30" x14ac:dyDescent="0.25">
      <c r="A1472" s="102" t="s">
        <v>3092</v>
      </c>
      <c r="B1472" s="96" t="s">
        <v>4996</v>
      </c>
      <c r="C1472" s="96" t="s">
        <v>3094</v>
      </c>
      <c r="D1472" s="104" t="s">
        <v>247</v>
      </c>
      <c r="E1472" s="117" t="s">
        <v>81</v>
      </c>
      <c r="F1472" s="96" t="s">
        <v>81</v>
      </c>
      <c r="G1472" s="114">
        <v>2023</v>
      </c>
      <c r="H1472" s="113">
        <v>2</v>
      </c>
      <c r="I1472" s="117" t="s">
        <v>245</v>
      </c>
      <c r="J1472" s="262"/>
      <c r="K1472" s="270"/>
      <c r="L1472" s="286" t="s">
        <v>4994</v>
      </c>
      <c r="M1472" s="133" t="s">
        <v>247</v>
      </c>
      <c r="N1472" s="114">
        <v>2024</v>
      </c>
      <c r="O1472" s="114">
        <v>2024</v>
      </c>
      <c r="P1472" s="113">
        <v>2</v>
      </c>
      <c r="Q1472" s="117" t="s">
        <v>245</v>
      </c>
      <c r="R1472" s="96"/>
      <c r="S1472" s="97"/>
      <c r="T1472" s="103" t="s">
        <v>4944</v>
      </c>
      <c r="U1472" s="136" t="e">
        <f ca="1">_xlfn._xlws.FILTER(_xlfn._xlws.FILTER(Table15[],(Table15[System-Owned Portion]&amp;Table15[Was Material Ever Previously Lead?]&amp;Table15[Customer-Owned Portion])=(D1472&amp;E1472&amp;M1472)),{0,0,0,1})</f>
        <v>#NAME?</v>
      </c>
      <c r="V1472"/>
    </row>
    <row r="1473" spans="1:22" ht="30" x14ac:dyDescent="0.25">
      <c r="A1473" s="102" t="s">
        <v>3095</v>
      </c>
      <c r="B1473" s="96" t="s">
        <v>3096</v>
      </c>
      <c r="C1473" s="96" t="s">
        <v>3097</v>
      </c>
      <c r="D1473" s="104" t="s">
        <v>247</v>
      </c>
      <c r="E1473" s="117" t="s">
        <v>81</v>
      </c>
      <c r="F1473" s="96" t="s">
        <v>81</v>
      </c>
      <c r="G1473" s="114">
        <v>2021</v>
      </c>
      <c r="H1473" s="113">
        <v>0.75</v>
      </c>
      <c r="I1473" s="117" t="s">
        <v>245</v>
      </c>
      <c r="J1473" s="262"/>
      <c r="K1473" s="270"/>
      <c r="L1473" s="286"/>
      <c r="M1473" s="133" t="s">
        <v>247</v>
      </c>
      <c r="N1473" s="114">
        <v>2023</v>
      </c>
      <c r="O1473" s="114">
        <v>2023</v>
      </c>
      <c r="P1473" s="113">
        <v>0.75</v>
      </c>
      <c r="Q1473" s="117" t="s">
        <v>245</v>
      </c>
      <c r="R1473" s="96"/>
      <c r="S1473" s="97"/>
      <c r="T1473" s="103"/>
      <c r="U1473" s="136" t="e">
        <f ca="1">_xlfn._xlws.FILTER(_xlfn._xlws.FILTER(Table15[],(Table15[System-Owned Portion]&amp;Table15[Was Material Ever Previously Lead?]&amp;Table15[Customer-Owned Portion])=(D1473&amp;E1473&amp;M1473)),{0,0,0,1})</f>
        <v>#NAME?</v>
      </c>
      <c r="V1473"/>
    </row>
    <row r="1474" spans="1:22" ht="30" x14ac:dyDescent="0.25">
      <c r="A1474" s="102" t="s">
        <v>3098</v>
      </c>
      <c r="B1474" s="96" t="s">
        <v>3099</v>
      </c>
      <c r="C1474" s="96" t="s">
        <v>3097</v>
      </c>
      <c r="D1474" s="104" t="s">
        <v>247</v>
      </c>
      <c r="E1474" s="117" t="s">
        <v>81</v>
      </c>
      <c r="F1474" s="96" t="s">
        <v>81</v>
      </c>
      <c r="G1474" s="114">
        <v>2021</v>
      </c>
      <c r="H1474" s="113">
        <v>0.75</v>
      </c>
      <c r="I1474" s="117" t="s">
        <v>245</v>
      </c>
      <c r="J1474" s="262"/>
      <c r="K1474" s="270"/>
      <c r="L1474" s="286"/>
      <c r="M1474" s="133" t="s">
        <v>247</v>
      </c>
      <c r="N1474" s="114">
        <v>2023</v>
      </c>
      <c r="O1474" s="114">
        <v>2023</v>
      </c>
      <c r="P1474" s="113">
        <v>0.75</v>
      </c>
      <c r="Q1474" s="117" t="s">
        <v>245</v>
      </c>
      <c r="R1474" s="96"/>
      <c r="S1474" s="97"/>
      <c r="T1474" s="103"/>
      <c r="U1474" s="136" t="e">
        <f ca="1">_xlfn._xlws.FILTER(_xlfn._xlws.FILTER(Table15[],(Table15[System-Owned Portion]&amp;Table15[Was Material Ever Previously Lead?]&amp;Table15[Customer-Owned Portion])=(D1474&amp;E1474&amp;M1474)),{0,0,0,1})</f>
        <v>#NAME?</v>
      </c>
      <c r="V1474"/>
    </row>
    <row r="1475" spans="1:22" ht="30" x14ac:dyDescent="0.25">
      <c r="A1475" s="102" t="s">
        <v>3100</v>
      </c>
      <c r="B1475" s="96" t="s">
        <v>3101</v>
      </c>
      <c r="C1475" s="96" t="s">
        <v>3097</v>
      </c>
      <c r="D1475" s="104" t="s">
        <v>247</v>
      </c>
      <c r="E1475" s="117" t="s">
        <v>81</v>
      </c>
      <c r="F1475" s="96" t="s">
        <v>81</v>
      </c>
      <c r="G1475" s="114">
        <v>2021</v>
      </c>
      <c r="H1475" s="113">
        <v>0.75</v>
      </c>
      <c r="I1475" s="117" t="s">
        <v>245</v>
      </c>
      <c r="J1475" s="262"/>
      <c r="K1475" s="270"/>
      <c r="L1475" s="286"/>
      <c r="M1475" s="133" t="s">
        <v>247</v>
      </c>
      <c r="N1475" s="114">
        <v>2023</v>
      </c>
      <c r="O1475" s="114">
        <v>2023</v>
      </c>
      <c r="P1475" s="113">
        <v>0.75</v>
      </c>
      <c r="Q1475" s="117" t="s">
        <v>245</v>
      </c>
      <c r="R1475" s="96"/>
      <c r="S1475" s="97"/>
      <c r="T1475" s="103"/>
      <c r="U1475" s="136" t="e">
        <f ca="1">_xlfn._xlws.FILTER(_xlfn._xlws.FILTER(Table15[],(Table15[System-Owned Portion]&amp;Table15[Was Material Ever Previously Lead?]&amp;Table15[Customer-Owned Portion])=(D1475&amp;E1475&amp;M1475)),{0,0,0,1})</f>
        <v>#NAME?</v>
      </c>
      <c r="V1475"/>
    </row>
    <row r="1476" spans="1:22" ht="30" x14ac:dyDescent="0.25">
      <c r="A1476" s="102" t="s">
        <v>3102</v>
      </c>
      <c r="B1476" s="96" t="s">
        <v>3103</v>
      </c>
      <c r="C1476" s="96" t="s">
        <v>3097</v>
      </c>
      <c r="D1476" s="104" t="s">
        <v>247</v>
      </c>
      <c r="E1476" s="117" t="s">
        <v>81</v>
      </c>
      <c r="F1476" s="96" t="s">
        <v>81</v>
      </c>
      <c r="G1476" s="114">
        <v>2021</v>
      </c>
      <c r="H1476" s="113">
        <v>0.75</v>
      </c>
      <c r="I1476" s="117" t="s">
        <v>245</v>
      </c>
      <c r="J1476" s="262"/>
      <c r="K1476" s="270"/>
      <c r="L1476" s="286"/>
      <c r="M1476" s="133" t="s">
        <v>247</v>
      </c>
      <c r="N1476" s="114">
        <v>2024</v>
      </c>
      <c r="O1476" s="114">
        <v>2024</v>
      </c>
      <c r="P1476" s="113">
        <v>0.75</v>
      </c>
      <c r="Q1476" s="117" t="s">
        <v>245</v>
      </c>
      <c r="R1476" s="96"/>
      <c r="S1476" s="97"/>
      <c r="T1476" s="103"/>
      <c r="U1476" s="136" t="e">
        <f ca="1">_xlfn._xlws.FILTER(_xlfn._xlws.FILTER(Table15[],(Table15[System-Owned Portion]&amp;Table15[Was Material Ever Previously Lead?]&amp;Table15[Customer-Owned Portion])=(D1476&amp;E1476&amp;M1476)),{0,0,0,1})</f>
        <v>#NAME?</v>
      </c>
      <c r="V1476"/>
    </row>
    <row r="1477" spans="1:22" ht="30" x14ac:dyDescent="0.25">
      <c r="A1477" s="102" t="s">
        <v>3104</v>
      </c>
      <c r="B1477" s="96" t="s">
        <v>3105</v>
      </c>
      <c r="C1477" s="96" t="s">
        <v>3097</v>
      </c>
      <c r="D1477" s="104" t="s">
        <v>247</v>
      </c>
      <c r="E1477" s="117" t="s">
        <v>81</v>
      </c>
      <c r="F1477" s="96" t="s">
        <v>81</v>
      </c>
      <c r="G1477" s="114">
        <v>2021</v>
      </c>
      <c r="H1477" s="113">
        <v>0.75</v>
      </c>
      <c r="I1477" s="117" t="s">
        <v>245</v>
      </c>
      <c r="J1477" s="262"/>
      <c r="K1477" s="270"/>
      <c r="L1477" s="286"/>
      <c r="M1477" s="133" t="s">
        <v>247</v>
      </c>
      <c r="N1477" s="114">
        <v>2024</v>
      </c>
      <c r="O1477" s="114">
        <v>2024</v>
      </c>
      <c r="P1477" s="113">
        <v>0.75</v>
      </c>
      <c r="Q1477" s="117" t="s">
        <v>245</v>
      </c>
      <c r="R1477" s="96"/>
      <c r="S1477" s="97"/>
      <c r="T1477" s="103"/>
      <c r="U1477" s="136" t="e">
        <f ca="1">_xlfn._xlws.FILTER(_xlfn._xlws.FILTER(Table15[],(Table15[System-Owned Portion]&amp;Table15[Was Material Ever Previously Lead?]&amp;Table15[Customer-Owned Portion])=(D1477&amp;E1477&amp;M1477)),{0,0,0,1})</f>
        <v>#NAME?</v>
      </c>
      <c r="V1477"/>
    </row>
    <row r="1478" spans="1:22" ht="30" x14ac:dyDescent="0.25">
      <c r="A1478" s="102" t="s">
        <v>3106</v>
      </c>
      <c r="B1478" s="96" t="s">
        <v>3107</v>
      </c>
      <c r="C1478" s="96" t="s">
        <v>3097</v>
      </c>
      <c r="D1478" s="104" t="s">
        <v>247</v>
      </c>
      <c r="E1478" s="117" t="s">
        <v>81</v>
      </c>
      <c r="F1478" s="96" t="s">
        <v>81</v>
      </c>
      <c r="G1478" s="114">
        <v>2021</v>
      </c>
      <c r="H1478" s="113">
        <v>0.75</v>
      </c>
      <c r="I1478" s="117" t="s">
        <v>245</v>
      </c>
      <c r="J1478" s="262"/>
      <c r="K1478" s="270"/>
      <c r="L1478" s="286"/>
      <c r="M1478" s="133" t="s">
        <v>247</v>
      </c>
      <c r="N1478" s="114">
        <v>2023</v>
      </c>
      <c r="O1478" s="114">
        <v>2023</v>
      </c>
      <c r="P1478" s="113">
        <v>0.75</v>
      </c>
      <c r="Q1478" s="117" t="s">
        <v>245</v>
      </c>
      <c r="R1478" s="96"/>
      <c r="S1478" s="97"/>
      <c r="T1478" s="103"/>
      <c r="U1478" s="136" t="e">
        <f ca="1">_xlfn._xlws.FILTER(_xlfn._xlws.FILTER(Table15[],(Table15[System-Owned Portion]&amp;Table15[Was Material Ever Previously Lead?]&amp;Table15[Customer-Owned Portion])=(D1478&amp;E1478&amp;M1478)),{0,0,0,1})</f>
        <v>#NAME?</v>
      </c>
      <c r="V1478"/>
    </row>
    <row r="1479" spans="1:22" ht="30" x14ac:dyDescent="0.25">
      <c r="A1479" s="102" t="s">
        <v>3108</v>
      </c>
      <c r="B1479" s="96" t="s">
        <v>3109</v>
      </c>
      <c r="C1479" s="96" t="s">
        <v>3097</v>
      </c>
      <c r="D1479" s="104" t="s">
        <v>247</v>
      </c>
      <c r="E1479" s="117" t="s">
        <v>81</v>
      </c>
      <c r="F1479" s="96" t="s">
        <v>81</v>
      </c>
      <c r="G1479" s="114">
        <v>2021</v>
      </c>
      <c r="H1479" s="113">
        <v>0.75</v>
      </c>
      <c r="I1479" s="117" t="s">
        <v>245</v>
      </c>
      <c r="J1479" s="262"/>
      <c r="K1479" s="270"/>
      <c r="L1479" s="286"/>
      <c r="M1479" s="133" t="s">
        <v>247</v>
      </c>
      <c r="N1479" s="114">
        <v>2023</v>
      </c>
      <c r="O1479" s="114">
        <v>2023</v>
      </c>
      <c r="P1479" s="113">
        <v>0.75</v>
      </c>
      <c r="Q1479" s="117" t="s">
        <v>245</v>
      </c>
      <c r="R1479" s="96"/>
      <c r="S1479" s="97"/>
      <c r="T1479" s="103"/>
      <c r="U1479" s="136" t="e">
        <f ca="1">_xlfn._xlws.FILTER(_xlfn._xlws.FILTER(Table15[],(Table15[System-Owned Portion]&amp;Table15[Was Material Ever Previously Lead?]&amp;Table15[Customer-Owned Portion])=(D1479&amp;E1479&amp;M1479)),{0,0,0,1})</f>
        <v>#NAME?</v>
      </c>
      <c r="V1479"/>
    </row>
    <row r="1480" spans="1:22" ht="30" x14ac:dyDescent="0.25">
      <c r="A1480" s="102" t="s">
        <v>3110</v>
      </c>
      <c r="B1480" s="96" t="s">
        <v>3111</v>
      </c>
      <c r="C1480" s="96" t="s">
        <v>3097</v>
      </c>
      <c r="D1480" s="104" t="s">
        <v>247</v>
      </c>
      <c r="E1480" s="117" t="s">
        <v>81</v>
      </c>
      <c r="F1480" s="96" t="s">
        <v>81</v>
      </c>
      <c r="G1480" s="114">
        <v>2021</v>
      </c>
      <c r="H1480" s="113">
        <v>0.75</v>
      </c>
      <c r="I1480" s="117" t="s">
        <v>245</v>
      </c>
      <c r="J1480" s="262"/>
      <c r="K1480" s="270"/>
      <c r="L1480" s="286"/>
      <c r="M1480" s="133" t="s">
        <v>247</v>
      </c>
      <c r="N1480" s="114">
        <v>2024</v>
      </c>
      <c r="O1480" s="114">
        <v>2024</v>
      </c>
      <c r="P1480" s="113">
        <v>0.75</v>
      </c>
      <c r="Q1480" s="117" t="s">
        <v>245</v>
      </c>
      <c r="R1480" s="96"/>
      <c r="S1480" s="97"/>
      <c r="T1480" s="103"/>
      <c r="U1480" s="136" t="e">
        <f ca="1">_xlfn._xlws.FILTER(_xlfn._xlws.FILTER(Table15[],(Table15[System-Owned Portion]&amp;Table15[Was Material Ever Previously Lead?]&amp;Table15[Customer-Owned Portion])=(D1480&amp;E1480&amp;M1480)),{0,0,0,1})</f>
        <v>#NAME?</v>
      </c>
      <c r="V1480"/>
    </row>
    <row r="1481" spans="1:22" ht="30" x14ac:dyDescent="0.25">
      <c r="A1481" s="102" t="s">
        <v>3112</v>
      </c>
      <c r="B1481" s="96" t="s">
        <v>3113</v>
      </c>
      <c r="C1481" s="96" t="s">
        <v>3097</v>
      </c>
      <c r="D1481" s="104" t="s">
        <v>247</v>
      </c>
      <c r="E1481" s="117" t="s">
        <v>81</v>
      </c>
      <c r="F1481" s="96" t="s">
        <v>81</v>
      </c>
      <c r="G1481" s="114">
        <v>2021</v>
      </c>
      <c r="H1481" s="113">
        <v>0.75</v>
      </c>
      <c r="I1481" s="117" t="s">
        <v>245</v>
      </c>
      <c r="J1481" s="262"/>
      <c r="K1481" s="270"/>
      <c r="L1481" s="286"/>
      <c r="M1481" s="133" t="s">
        <v>247</v>
      </c>
      <c r="N1481" s="114">
        <v>2024</v>
      </c>
      <c r="O1481" s="114">
        <v>2024</v>
      </c>
      <c r="P1481" s="113">
        <v>0.75</v>
      </c>
      <c r="Q1481" s="117" t="s">
        <v>245</v>
      </c>
      <c r="R1481" s="96"/>
      <c r="S1481" s="97"/>
      <c r="T1481" s="103"/>
      <c r="U1481" s="136" t="e">
        <f ca="1">_xlfn._xlws.FILTER(_xlfn._xlws.FILTER(Table15[],(Table15[System-Owned Portion]&amp;Table15[Was Material Ever Previously Lead?]&amp;Table15[Customer-Owned Portion])=(D1481&amp;E1481&amp;M1481)),{0,0,0,1})</f>
        <v>#NAME?</v>
      </c>
      <c r="V1481"/>
    </row>
    <row r="1482" spans="1:22" ht="30" x14ac:dyDescent="0.25">
      <c r="A1482" s="102" t="s">
        <v>3114</v>
      </c>
      <c r="B1482" s="96" t="s">
        <v>3115</v>
      </c>
      <c r="C1482" s="96" t="s">
        <v>3097</v>
      </c>
      <c r="D1482" s="104" t="s">
        <v>247</v>
      </c>
      <c r="E1482" s="117" t="s">
        <v>81</v>
      </c>
      <c r="F1482" s="96" t="s">
        <v>81</v>
      </c>
      <c r="G1482" s="114">
        <v>2021</v>
      </c>
      <c r="H1482" s="113">
        <v>0.75</v>
      </c>
      <c r="I1482" s="117" t="s">
        <v>245</v>
      </c>
      <c r="J1482" s="262"/>
      <c r="K1482" s="270"/>
      <c r="L1482" s="286"/>
      <c r="M1482" s="133" t="s">
        <v>247</v>
      </c>
      <c r="N1482" s="114">
        <v>2024</v>
      </c>
      <c r="O1482" s="114">
        <v>2024</v>
      </c>
      <c r="P1482" s="113">
        <v>0.75</v>
      </c>
      <c r="Q1482" s="117" t="s">
        <v>245</v>
      </c>
      <c r="R1482" s="96"/>
      <c r="S1482" s="97"/>
      <c r="T1482" s="103"/>
      <c r="U1482" s="136" t="e">
        <f ca="1">_xlfn._xlws.FILTER(_xlfn._xlws.FILTER(Table15[],(Table15[System-Owned Portion]&amp;Table15[Was Material Ever Previously Lead?]&amp;Table15[Customer-Owned Portion])=(D1482&amp;E1482&amp;M1482)),{0,0,0,1})</f>
        <v>#NAME?</v>
      </c>
      <c r="V1482"/>
    </row>
    <row r="1483" spans="1:22" ht="30" x14ac:dyDescent="0.25">
      <c r="A1483" s="102" t="s">
        <v>3116</v>
      </c>
      <c r="B1483" s="96" t="s">
        <v>3117</v>
      </c>
      <c r="C1483" s="96" t="s">
        <v>3097</v>
      </c>
      <c r="D1483" s="104" t="s">
        <v>247</v>
      </c>
      <c r="E1483" s="117" t="s">
        <v>81</v>
      </c>
      <c r="F1483" s="96" t="s">
        <v>81</v>
      </c>
      <c r="G1483" s="114">
        <v>2021</v>
      </c>
      <c r="H1483" s="113">
        <v>0.75</v>
      </c>
      <c r="I1483" s="117" t="s">
        <v>245</v>
      </c>
      <c r="J1483" s="262"/>
      <c r="K1483" s="270"/>
      <c r="L1483" s="286"/>
      <c r="M1483" s="133" t="s">
        <v>247</v>
      </c>
      <c r="N1483" s="114">
        <v>2024</v>
      </c>
      <c r="O1483" s="114">
        <v>2024</v>
      </c>
      <c r="P1483" s="113">
        <v>0.75</v>
      </c>
      <c r="Q1483" s="117" t="s">
        <v>245</v>
      </c>
      <c r="R1483" s="96"/>
      <c r="S1483" s="97"/>
      <c r="T1483" s="103"/>
      <c r="U1483" s="136" t="e">
        <f ca="1">_xlfn._xlws.FILTER(_xlfn._xlws.FILTER(Table15[],(Table15[System-Owned Portion]&amp;Table15[Was Material Ever Previously Lead?]&amp;Table15[Customer-Owned Portion])=(D1483&amp;E1483&amp;M1483)),{0,0,0,1})</f>
        <v>#NAME?</v>
      </c>
      <c r="V1483"/>
    </row>
    <row r="1484" spans="1:22" ht="30" x14ac:dyDescent="0.25">
      <c r="A1484" s="102" t="s">
        <v>3118</v>
      </c>
      <c r="B1484" s="96" t="s">
        <v>3119</v>
      </c>
      <c r="C1484" s="96" t="s">
        <v>3097</v>
      </c>
      <c r="D1484" s="104" t="s">
        <v>247</v>
      </c>
      <c r="E1484" s="117" t="s">
        <v>81</v>
      </c>
      <c r="F1484" s="96" t="s">
        <v>81</v>
      </c>
      <c r="G1484" s="114">
        <v>2021</v>
      </c>
      <c r="H1484" s="113">
        <v>0.75</v>
      </c>
      <c r="I1484" s="117" t="s">
        <v>245</v>
      </c>
      <c r="J1484" s="262"/>
      <c r="K1484" s="270"/>
      <c r="L1484" s="286"/>
      <c r="M1484" s="133" t="s">
        <v>247</v>
      </c>
      <c r="N1484" s="114">
        <v>2023</v>
      </c>
      <c r="O1484" s="114">
        <v>2023</v>
      </c>
      <c r="P1484" s="113">
        <v>0.75</v>
      </c>
      <c r="Q1484" s="117" t="s">
        <v>245</v>
      </c>
      <c r="R1484" s="96"/>
      <c r="S1484" s="97"/>
      <c r="T1484" s="103"/>
      <c r="U1484" s="136" t="e">
        <f ca="1">_xlfn._xlws.FILTER(_xlfn._xlws.FILTER(Table15[],(Table15[System-Owned Portion]&amp;Table15[Was Material Ever Previously Lead?]&amp;Table15[Customer-Owned Portion])=(D1484&amp;E1484&amp;M1484)),{0,0,0,1})</f>
        <v>#NAME?</v>
      </c>
      <c r="V1484"/>
    </row>
    <row r="1485" spans="1:22" ht="30" x14ac:dyDescent="0.25">
      <c r="A1485" s="102" t="s">
        <v>3120</v>
      </c>
      <c r="B1485" s="96" t="s">
        <v>3121</v>
      </c>
      <c r="C1485" s="96" t="s">
        <v>3097</v>
      </c>
      <c r="D1485" s="104" t="s">
        <v>247</v>
      </c>
      <c r="E1485" s="117" t="s">
        <v>81</v>
      </c>
      <c r="F1485" s="96" t="s">
        <v>81</v>
      </c>
      <c r="G1485" s="114">
        <v>2021</v>
      </c>
      <c r="H1485" s="113">
        <v>0.75</v>
      </c>
      <c r="I1485" s="117" t="s">
        <v>245</v>
      </c>
      <c r="J1485" s="262"/>
      <c r="K1485" s="270"/>
      <c r="L1485" s="286"/>
      <c r="M1485" s="133" t="s">
        <v>247</v>
      </c>
      <c r="N1485" s="114">
        <v>2023</v>
      </c>
      <c r="O1485" s="114">
        <v>2023</v>
      </c>
      <c r="P1485" s="113">
        <v>0.75</v>
      </c>
      <c r="Q1485" s="117" t="s">
        <v>245</v>
      </c>
      <c r="R1485" s="96"/>
      <c r="S1485" s="97"/>
      <c r="T1485" s="103"/>
      <c r="U1485" s="136" t="e">
        <f ca="1">_xlfn._xlws.FILTER(_xlfn._xlws.FILTER(Table15[],(Table15[System-Owned Portion]&amp;Table15[Was Material Ever Previously Lead?]&amp;Table15[Customer-Owned Portion])=(D1485&amp;E1485&amp;M1485)),{0,0,0,1})</f>
        <v>#NAME?</v>
      </c>
      <c r="V1485"/>
    </row>
    <row r="1486" spans="1:22" ht="30" x14ac:dyDescent="0.25">
      <c r="A1486" s="102" t="s">
        <v>3122</v>
      </c>
      <c r="B1486" s="96" t="s">
        <v>3123</v>
      </c>
      <c r="C1486" s="96" t="s">
        <v>3097</v>
      </c>
      <c r="D1486" s="104" t="s">
        <v>247</v>
      </c>
      <c r="E1486" s="117" t="s">
        <v>81</v>
      </c>
      <c r="F1486" s="96" t="s">
        <v>81</v>
      </c>
      <c r="G1486" s="114">
        <v>2021</v>
      </c>
      <c r="H1486" s="113">
        <v>0.75</v>
      </c>
      <c r="I1486" s="117" t="s">
        <v>245</v>
      </c>
      <c r="J1486" s="262"/>
      <c r="K1486" s="270"/>
      <c r="L1486" s="286"/>
      <c r="M1486" s="133" t="s">
        <v>247</v>
      </c>
      <c r="N1486" s="114">
        <v>2023</v>
      </c>
      <c r="O1486" s="114">
        <v>2023</v>
      </c>
      <c r="P1486" s="113">
        <v>0.75</v>
      </c>
      <c r="Q1486" s="117" t="s">
        <v>245</v>
      </c>
      <c r="R1486" s="96"/>
      <c r="S1486" s="97"/>
      <c r="T1486" s="103"/>
      <c r="U1486" s="136" t="e">
        <f ca="1">_xlfn._xlws.FILTER(_xlfn._xlws.FILTER(Table15[],(Table15[System-Owned Portion]&amp;Table15[Was Material Ever Previously Lead?]&amp;Table15[Customer-Owned Portion])=(D1486&amp;E1486&amp;M1486)),{0,0,0,1})</f>
        <v>#NAME?</v>
      </c>
      <c r="V1486"/>
    </row>
    <row r="1487" spans="1:22" ht="30" x14ac:dyDescent="0.25">
      <c r="A1487" s="102" t="s">
        <v>3124</v>
      </c>
      <c r="B1487" s="96" t="s">
        <v>3125</v>
      </c>
      <c r="C1487" s="96" t="s">
        <v>3097</v>
      </c>
      <c r="D1487" s="104" t="s">
        <v>247</v>
      </c>
      <c r="E1487" s="117" t="s">
        <v>81</v>
      </c>
      <c r="F1487" s="96" t="s">
        <v>81</v>
      </c>
      <c r="G1487" s="114">
        <v>2021</v>
      </c>
      <c r="H1487" s="113">
        <v>0.75</v>
      </c>
      <c r="I1487" s="117" t="s">
        <v>245</v>
      </c>
      <c r="J1487" s="262"/>
      <c r="K1487" s="270"/>
      <c r="L1487" s="286"/>
      <c r="M1487" s="133" t="s">
        <v>247</v>
      </c>
      <c r="N1487" s="114">
        <v>2023</v>
      </c>
      <c r="O1487" s="114">
        <v>2023</v>
      </c>
      <c r="P1487" s="113">
        <v>0.75</v>
      </c>
      <c r="Q1487" s="117" t="s">
        <v>245</v>
      </c>
      <c r="R1487" s="96"/>
      <c r="S1487" s="97"/>
      <c r="T1487" s="103"/>
      <c r="U1487" s="136" t="e">
        <f ca="1">_xlfn._xlws.FILTER(_xlfn._xlws.FILTER(Table15[],(Table15[System-Owned Portion]&amp;Table15[Was Material Ever Previously Lead?]&amp;Table15[Customer-Owned Portion])=(D1487&amp;E1487&amp;M1487)),{0,0,0,1})</f>
        <v>#NAME?</v>
      </c>
      <c r="V1487"/>
    </row>
    <row r="1488" spans="1:22" ht="30" x14ac:dyDescent="0.25">
      <c r="A1488" s="102" t="s">
        <v>3126</v>
      </c>
      <c r="B1488" s="96" t="s">
        <v>3127</v>
      </c>
      <c r="C1488" s="96" t="s">
        <v>3097</v>
      </c>
      <c r="D1488" s="104" t="s">
        <v>247</v>
      </c>
      <c r="E1488" s="117" t="s">
        <v>81</v>
      </c>
      <c r="F1488" s="96" t="s">
        <v>81</v>
      </c>
      <c r="G1488" s="114">
        <v>2021</v>
      </c>
      <c r="H1488" s="113">
        <v>0.75</v>
      </c>
      <c r="I1488" s="117" t="s">
        <v>245</v>
      </c>
      <c r="J1488" s="262"/>
      <c r="K1488" s="270"/>
      <c r="L1488" s="286"/>
      <c r="M1488" s="133" t="s">
        <v>247</v>
      </c>
      <c r="N1488" s="114">
        <v>2023</v>
      </c>
      <c r="O1488" s="114">
        <v>2023</v>
      </c>
      <c r="P1488" s="113">
        <v>0.75</v>
      </c>
      <c r="Q1488" s="117" t="s">
        <v>245</v>
      </c>
      <c r="R1488" s="96"/>
      <c r="S1488" s="97"/>
      <c r="T1488" s="103"/>
      <c r="U1488" s="136" t="e">
        <f ca="1">_xlfn._xlws.FILTER(_xlfn._xlws.FILTER(Table15[],(Table15[System-Owned Portion]&amp;Table15[Was Material Ever Previously Lead?]&amp;Table15[Customer-Owned Portion])=(D1488&amp;E1488&amp;M1488)),{0,0,0,1})</f>
        <v>#NAME?</v>
      </c>
      <c r="V1488"/>
    </row>
    <row r="1489" spans="1:22" ht="30" x14ac:dyDescent="0.25">
      <c r="A1489" s="102" t="s">
        <v>3128</v>
      </c>
      <c r="B1489" s="96" t="s">
        <v>3129</v>
      </c>
      <c r="C1489" s="96" t="s">
        <v>3097</v>
      </c>
      <c r="D1489" s="104" t="s">
        <v>247</v>
      </c>
      <c r="E1489" s="117" t="s">
        <v>81</v>
      </c>
      <c r="F1489" s="96" t="s">
        <v>81</v>
      </c>
      <c r="G1489" s="114">
        <v>2021</v>
      </c>
      <c r="H1489" s="113">
        <v>0.75</v>
      </c>
      <c r="I1489" s="117" t="s">
        <v>245</v>
      </c>
      <c r="J1489" s="262"/>
      <c r="K1489" s="270"/>
      <c r="L1489" s="286"/>
      <c r="M1489" s="133" t="s">
        <v>247</v>
      </c>
      <c r="N1489" s="114">
        <v>2023</v>
      </c>
      <c r="O1489" s="114">
        <v>2023</v>
      </c>
      <c r="P1489" s="113">
        <v>0.75</v>
      </c>
      <c r="Q1489" s="117" t="s">
        <v>245</v>
      </c>
      <c r="R1489" s="96"/>
      <c r="S1489" s="97"/>
      <c r="T1489" s="103"/>
      <c r="U1489" s="136" t="e">
        <f ca="1">_xlfn._xlws.FILTER(_xlfn._xlws.FILTER(Table15[],(Table15[System-Owned Portion]&amp;Table15[Was Material Ever Previously Lead?]&amp;Table15[Customer-Owned Portion])=(D1489&amp;E1489&amp;M1489)),{0,0,0,1})</f>
        <v>#NAME?</v>
      </c>
      <c r="V1489"/>
    </row>
    <row r="1490" spans="1:22" ht="30" x14ac:dyDescent="0.25">
      <c r="A1490" s="102" t="s">
        <v>3130</v>
      </c>
      <c r="B1490" s="96" t="s">
        <v>3131</v>
      </c>
      <c r="C1490" s="96" t="s">
        <v>3097</v>
      </c>
      <c r="D1490" s="104" t="s">
        <v>247</v>
      </c>
      <c r="E1490" s="117" t="s">
        <v>81</v>
      </c>
      <c r="F1490" s="96" t="s">
        <v>81</v>
      </c>
      <c r="G1490" s="114">
        <v>2021</v>
      </c>
      <c r="H1490" s="113">
        <v>0.75</v>
      </c>
      <c r="I1490" s="117" t="s">
        <v>245</v>
      </c>
      <c r="J1490" s="262"/>
      <c r="K1490" s="270"/>
      <c r="L1490" s="286"/>
      <c r="M1490" s="133" t="s">
        <v>247</v>
      </c>
      <c r="N1490" s="114">
        <v>2023</v>
      </c>
      <c r="O1490" s="114">
        <v>2023</v>
      </c>
      <c r="P1490" s="113">
        <v>0.75</v>
      </c>
      <c r="Q1490" s="117" t="s">
        <v>245</v>
      </c>
      <c r="R1490" s="96"/>
      <c r="S1490" s="97"/>
      <c r="T1490" s="103"/>
      <c r="U1490" s="136" t="e">
        <f ca="1">_xlfn._xlws.FILTER(_xlfn._xlws.FILTER(Table15[],(Table15[System-Owned Portion]&amp;Table15[Was Material Ever Previously Lead?]&amp;Table15[Customer-Owned Portion])=(D1490&amp;E1490&amp;M1490)),{0,0,0,1})</f>
        <v>#NAME?</v>
      </c>
      <c r="V1490"/>
    </row>
    <row r="1491" spans="1:22" ht="30" x14ac:dyDescent="0.25">
      <c r="A1491" s="102" t="s">
        <v>3132</v>
      </c>
      <c r="B1491" s="96" t="s">
        <v>3133</v>
      </c>
      <c r="C1491" s="96" t="s">
        <v>3097</v>
      </c>
      <c r="D1491" s="104" t="s">
        <v>247</v>
      </c>
      <c r="E1491" s="117" t="s">
        <v>81</v>
      </c>
      <c r="F1491" s="96" t="s">
        <v>81</v>
      </c>
      <c r="G1491" s="114">
        <v>2021</v>
      </c>
      <c r="H1491" s="113">
        <v>0.75</v>
      </c>
      <c r="I1491" s="117" t="s">
        <v>245</v>
      </c>
      <c r="J1491" s="262"/>
      <c r="K1491" s="270"/>
      <c r="L1491" s="286"/>
      <c r="M1491" s="133" t="s">
        <v>247</v>
      </c>
      <c r="N1491" s="114">
        <v>2024</v>
      </c>
      <c r="O1491" s="114">
        <v>2024</v>
      </c>
      <c r="P1491" s="113">
        <v>0.75</v>
      </c>
      <c r="Q1491" s="117" t="s">
        <v>245</v>
      </c>
      <c r="R1491" s="96"/>
      <c r="S1491" s="97"/>
      <c r="T1491" s="103"/>
      <c r="U1491" s="136" t="e">
        <f ca="1">_xlfn._xlws.FILTER(_xlfn._xlws.FILTER(Table15[],(Table15[System-Owned Portion]&amp;Table15[Was Material Ever Previously Lead?]&amp;Table15[Customer-Owned Portion])=(D1491&amp;E1491&amp;M1491)),{0,0,0,1})</f>
        <v>#NAME?</v>
      </c>
      <c r="V1491"/>
    </row>
    <row r="1492" spans="1:22" ht="30" x14ac:dyDescent="0.25">
      <c r="A1492" s="102" t="s">
        <v>3134</v>
      </c>
      <c r="B1492" s="96" t="s">
        <v>3135</v>
      </c>
      <c r="C1492" s="96" t="s">
        <v>3097</v>
      </c>
      <c r="D1492" s="104" t="s">
        <v>247</v>
      </c>
      <c r="E1492" s="117" t="s">
        <v>81</v>
      </c>
      <c r="F1492" s="96" t="s">
        <v>81</v>
      </c>
      <c r="G1492" s="114">
        <v>2021</v>
      </c>
      <c r="H1492" s="113">
        <v>0.75</v>
      </c>
      <c r="I1492" s="117" t="s">
        <v>245</v>
      </c>
      <c r="J1492" s="262"/>
      <c r="K1492" s="270"/>
      <c r="L1492" s="286"/>
      <c r="M1492" s="133" t="s">
        <v>247</v>
      </c>
      <c r="N1492" s="114">
        <v>2024</v>
      </c>
      <c r="O1492" s="114">
        <v>2024</v>
      </c>
      <c r="P1492" s="113">
        <v>0.75</v>
      </c>
      <c r="Q1492" s="117" t="s">
        <v>245</v>
      </c>
      <c r="R1492" s="96"/>
      <c r="S1492" s="97"/>
      <c r="T1492" s="103"/>
      <c r="U1492" s="136" t="e">
        <f ca="1">_xlfn._xlws.FILTER(_xlfn._xlws.FILTER(Table15[],(Table15[System-Owned Portion]&amp;Table15[Was Material Ever Previously Lead?]&amp;Table15[Customer-Owned Portion])=(D1492&amp;E1492&amp;M1492)),{0,0,0,1})</f>
        <v>#NAME?</v>
      </c>
      <c r="V1492"/>
    </row>
    <row r="1493" spans="1:22" ht="30" x14ac:dyDescent="0.25">
      <c r="A1493" s="102" t="s">
        <v>3136</v>
      </c>
      <c r="B1493" s="96" t="s">
        <v>3137</v>
      </c>
      <c r="C1493" s="96" t="s">
        <v>3097</v>
      </c>
      <c r="D1493" s="104" t="s">
        <v>247</v>
      </c>
      <c r="E1493" s="117" t="s">
        <v>81</v>
      </c>
      <c r="F1493" s="96" t="s">
        <v>81</v>
      </c>
      <c r="G1493" s="114">
        <v>2021</v>
      </c>
      <c r="H1493" s="113">
        <v>0.75</v>
      </c>
      <c r="I1493" s="117" t="s">
        <v>245</v>
      </c>
      <c r="J1493" s="262"/>
      <c r="K1493" s="270"/>
      <c r="L1493" s="286"/>
      <c r="M1493" s="133" t="s">
        <v>247</v>
      </c>
      <c r="N1493" s="114">
        <v>2024</v>
      </c>
      <c r="O1493" s="114">
        <v>2024</v>
      </c>
      <c r="P1493" s="113">
        <v>0.75</v>
      </c>
      <c r="Q1493" s="117" t="s">
        <v>245</v>
      </c>
      <c r="R1493" s="96"/>
      <c r="S1493" s="97"/>
      <c r="T1493" s="103"/>
      <c r="U1493" s="136" t="e">
        <f ca="1">_xlfn._xlws.FILTER(_xlfn._xlws.FILTER(Table15[],(Table15[System-Owned Portion]&amp;Table15[Was Material Ever Previously Lead?]&amp;Table15[Customer-Owned Portion])=(D1493&amp;E1493&amp;M1493)),{0,0,0,1})</f>
        <v>#NAME?</v>
      </c>
      <c r="V1493"/>
    </row>
    <row r="1494" spans="1:22" ht="30" x14ac:dyDescent="0.25">
      <c r="A1494" s="102" t="s">
        <v>3138</v>
      </c>
      <c r="B1494" s="96" t="s">
        <v>3139</v>
      </c>
      <c r="C1494" s="96" t="s">
        <v>3097</v>
      </c>
      <c r="D1494" s="104" t="s">
        <v>247</v>
      </c>
      <c r="E1494" s="117" t="s">
        <v>81</v>
      </c>
      <c r="F1494" s="96" t="s">
        <v>81</v>
      </c>
      <c r="G1494" s="114">
        <v>2021</v>
      </c>
      <c r="H1494" s="113">
        <v>0.75</v>
      </c>
      <c r="I1494" s="117" t="s">
        <v>245</v>
      </c>
      <c r="J1494" s="262"/>
      <c r="K1494" s="270"/>
      <c r="L1494" s="290" t="s">
        <v>4246</v>
      </c>
      <c r="M1494" s="133"/>
      <c r="N1494" s="114"/>
      <c r="O1494" s="114"/>
      <c r="P1494" s="113"/>
      <c r="Q1494" s="117"/>
      <c r="R1494" s="96"/>
      <c r="S1494" s="97"/>
      <c r="T1494" s="113" t="s">
        <v>4246</v>
      </c>
      <c r="U1494" s="136" t="e">
        <f ca="1">_xlfn._xlws.FILTER(_xlfn._xlws.FILTER(Table15[],(Table15[System-Owned Portion]&amp;Table15[Was Material Ever Previously Lead?]&amp;Table15[Customer-Owned Portion])=(D1494&amp;E1494&amp;M1494)),{0,0,0,1})</f>
        <v>#NAME?</v>
      </c>
      <c r="V1494"/>
    </row>
    <row r="1495" spans="1:22" ht="30" x14ac:dyDescent="0.25">
      <c r="A1495" s="102" t="s">
        <v>3140</v>
      </c>
      <c r="B1495" s="96" t="s">
        <v>3141</v>
      </c>
      <c r="C1495" s="96" t="s">
        <v>3097</v>
      </c>
      <c r="D1495" s="104" t="s">
        <v>247</v>
      </c>
      <c r="E1495" s="117" t="s">
        <v>81</v>
      </c>
      <c r="F1495" s="96" t="s">
        <v>81</v>
      </c>
      <c r="G1495" s="114">
        <v>2021</v>
      </c>
      <c r="H1495" s="113">
        <v>0.75</v>
      </c>
      <c r="I1495" s="117" t="s">
        <v>245</v>
      </c>
      <c r="J1495" s="262"/>
      <c r="K1495" s="270"/>
      <c r="L1495" s="290" t="s">
        <v>4246</v>
      </c>
      <c r="M1495" s="133"/>
      <c r="N1495" s="114"/>
      <c r="O1495" s="114"/>
      <c r="P1495" s="113"/>
      <c r="Q1495" s="117"/>
      <c r="R1495" s="96"/>
      <c r="S1495" s="97"/>
      <c r="T1495" s="113" t="s">
        <v>4246</v>
      </c>
      <c r="U1495" s="136" t="e">
        <f ca="1">_xlfn._xlws.FILTER(_xlfn._xlws.FILTER(Table15[],(Table15[System-Owned Portion]&amp;Table15[Was Material Ever Previously Lead?]&amp;Table15[Customer-Owned Portion])=(D1495&amp;E1495&amp;M1495)),{0,0,0,1})</f>
        <v>#NAME?</v>
      </c>
      <c r="V1495"/>
    </row>
    <row r="1496" spans="1:22" ht="30" x14ac:dyDescent="0.25">
      <c r="A1496" s="102" t="s">
        <v>3142</v>
      </c>
      <c r="B1496" s="96" t="s">
        <v>3143</v>
      </c>
      <c r="C1496" s="96" t="s">
        <v>3097</v>
      </c>
      <c r="D1496" s="104" t="s">
        <v>247</v>
      </c>
      <c r="E1496" s="117" t="s">
        <v>81</v>
      </c>
      <c r="F1496" s="96" t="s">
        <v>81</v>
      </c>
      <c r="G1496" s="114">
        <v>2021</v>
      </c>
      <c r="H1496" s="113">
        <v>0.75</v>
      </c>
      <c r="I1496" s="117" t="s">
        <v>245</v>
      </c>
      <c r="J1496" s="262"/>
      <c r="K1496" s="270"/>
      <c r="L1496" s="290" t="s">
        <v>4246</v>
      </c>
      <c r="M1496" s="133"/>
      <c r="N1496" s="114"/>
      <c r="O1496" s="114"/>
      <c r="P1496" s="113"/>
      <c r="Q1496" s="117"/>
      <c r="R1496" s="96"/>
      <c r="S1496" s="97"/>
      <c r="T1496" s="113" t="s">
        <v>4246</v>
      </c>
      <c r="U1496" s="136" t="e">
        <f ca="1">_xlfn._xlws.FILTER(_xlfn._xlws.FILTER(Table15[],(Table15[System-Owned Portion]&amp;Table15[Was Material Ever Previously Lead?]&amp;Table15[Customer-Owned Portion])=(D1496&amp;E1496&amp;M1496)),{0,0,0,1})</f>
        <v>#NAME?</v>
      </c>
      <c r="V1496"/>
    </row>
    <row r="1497" spans="1:22" ht="30" x14ac:dyDescent="0.25">
      <c r="A1497" s="102" t="s">
        <v>3144</v>
      </c>
      <c r="B1497" s="96" t="s">
        <v>3145</v>
      </c>
      <c r="C1497" s="96" t="s">
        <v>3097</v>
      </c>
      <c r="D1497" s="104" t="s">
        <v>247</v>
      </c>
      <c r="E1497" s="117" t="s">
        <v>81</v>
      </c>
      <c r="F1497" s="96" t="s">
        <v>81</v>
      </c>
      <c r="G1497" s="114">
        <v>2021</v>
      </c>
      <c r="H1497" s="113">
        <v>0.75</v>
      </c>
      <c r="I1497" s="117" t="s">
        <v>245</v>
      </c>
      <c r="J1497" s="262"/>
      <c r="K1497" s="270"/>
      <c r="L1497" s="290" t="s">
        <v>4246</v>
      </c>
      <c r="M1497" s="133"/>
      <c r="N1497" s="114"/>
      <c r="O1497" s="114"/>
      <c r="P1497" s="113"/>
      <c r="Q1497" s="117"/>
      <c r="R1497" s="96"/>
      <c r="S1497" s="97"/>
      <c r="T1497" s="113" t="s">
        <v>4246</v>
      </c>
      <c r="U1497" s="136" t="e">
        <f ca="1">_xlfn._xlws.FILTER(_xlfn._xlws.FILTER(Table15[],(Table15[System-Owned Portion]&amp;Table15[Was Material Ever Previously Lead?]&amp;Table15[Customer-Owned Portion])=(D1497&amp;E1497&amp;M1497)),{0,0,0,1})</f>
        <v>#NAME?</v>
      </c>
      <c r="V1497"/>
    </row>
    <row r="1498" spans="1:22" ht="30" x14ac:dyDescent="0.25">
      <c r="A1498" s="102" t="s">
        <v>3146</v>
      </c>
      <c r="B1498" s="96" t="s">
        <v>3147</v>
      </c>
      <c r="C1498" s="96" t="s">
        <v>3097</v>
      </c>
      <c r="D1498" s="104" t="s">
        <v>247</v>
      </c>
      <c r="E1498" s="117" t="s">
        <v>81</v>
      </c>
      <c r="F1498" s="96" t="s">
        <v>81</v>
      </c>
      <c r="G1498" s="114">
        <v>2021</v>
      </c>
      <c r="H1498" s="113">
        <v>0.75</v>
      </c>
      <c r="I1498" s="117" t="s">
        <v>245</v>
      </c>
      <c r="J1498" s="262"/>
      <c r="K1498" s="270"/>
      <c r="L1498" s="290" t="s">
        <v>4246</v>
      </c>
      <c r="M1498" s="133"/>
      <c r="N1498" s="114"/>
      <c r="O1498" s="114"/>
      <c r="P1498" s="113"/>
      <c r="Q1498" s="117"/>
      <c r="R1498" s="96"/>
      <c r="S1498" s="97"/>
      <c r="T1498" s="113" t="s">
        <v>4246</v>
      </c>
      <c r="U1498" s="136" t="e">
        <f ca="1">_xlfn._xlws.FILTER(_xlfn._xlws.FILTER(Table15[],(Table15[System-Owned Portion]&amp;Table15[Was Material Ever Previously Lead?]&amp;Table15[Customer-Owned Portion])=(D1498&amp;E1498&amp;M1498)),{0,0,0,1})</f>
        <v>#NAME?</v>
      </c>
      <c r="V1498"/>
    </row>
    <row r="1499" spans="1:22" ht="30" x14ac:dyDescent="0.25">
      <c r="A1499" s="102" t="s">
        <v>3148</v>
      </c>
      <c r="B1499" s="96" t="s">
        <v>3149</v>
      </c>
      <c r="C1499" s="96" t="s">
        <v>3097</v>
      </c>
      <c r="D1499" s="104" t="s">
        <v>247</v>
      </c>
      <c r="E1499" s="117" t="s">
        <v>81</v>
      </c>
      <c r="F1499" s="96" t="s">
        <v>81</v>
      </c>
      <c r="G1499" s="114">
        <v>2021</v>
      </c>
      <c r="H1499" s="113">
        <v>0.75</v>
      </c>
      <c r="I1499" s="117" t="s">
        <v>245</v>
      </c>
      <c r="J1499" s="262"/>
      <c r="K1499" s="270"/>
      <c r="L1499" s="290" t="s">
        <v>4246</v>
      </c>
      <c r="M1499" s="133"/>
      <c r="N1499" s="114"/>
      <c r="O1499" s="114"/>
      <c r="P1499" s="113"/>
      <c r="Q1499" s="117"/>
      <c r="R1499" s="96"/>
      <c r="S1499" s="97"/>
      <c r="T1499" s="113" t="s">
        <v>4246</v>
      </c>
      <c r="U1499" s="136" t="e">
        <f ca="1">_xlfn._xlws.FILTER(_xlfn._xlws.FILTER(Table15[],(Table15[System-Owned Portion]&amp;Table15[Was Material Ever Previously Lead?]&amp;Table15[Customer-Owned Portion])=(D1499&amp;E1499&amp;M1499)),{0,0,0,1})</f>
        <v>#NAME?</v>
      </c>
      <c r="V1499"/>
    </row>
    <row r="1500" spans="1:22" ht="30" x14ac:dyDescent="0.25">
      <c r="A1500" s="102" t="s">
        <v>3150</v>
      </c>
      <c r="B1500" s="96" t="s">
        <v>3151</v>
      </c>
      <c r="C1500" s="96" t="s">
        <v>3097</v>
      </c>
      <c r="D1500" s="104" t="s">
        <v>247</v>
      </c>
      <c r="E1500" s="117" t="s">
        <v>81</v>
      </c>
      <c r="F1500" s="96" t="s">
        <v>81</v>
      </c>
      <c r="G1500" s="114">
        <v>2021</v>
      </c>
      <c r="H1500" s="113">
        <v>0.75</v>
      </c>
      <c r="I1500" s="117" t="s">
        <v>245</v>
      </c>
      <c r="J1500" s="262"/>
      <c r="K1500" s="270"/>
      <c r="L1500" s="286"/>
      <c r="M1500" s="133" t="s">
        <v>247</v>
      </c>
      <c r="N1500" s="114">
        <v>2023</v>
      </c>
      <c r="O1500" s="114">
        <v>2023</v>
      </c>
      <c r="P1500" s="113">
        <v>0.75</v>
      </c>
      <c r="Q1500" s="117" t="s">
        <v>245</v>
      </c>
      <c r="R1500" s="96"/>
      <c r="S1500" s="97"/>
      <c r="T1500" s="103"/>
      <c r="U1500" s="136" t="e">
        <f ca="1">_xlfn._xlws.FILTER(_xlfn._xlws.FILTER(Table15[],(Table15[System-Owned Portion]&amp;Table15[Was Material Ever Previously Lead?]&amp;Table15[Customer-Owned Portion])=(D1500&amp;E1500&amp;M1500)),{0,0,0,1})</f>
        <v>#NAME?</v>
      </c>
      <c r="V1500"/>
    </row>
    <row r="1501" spans="1:22" ht="30" x14ac:dyDescent="0.25">
      <c r="A1501" s="102" t="s">
        <v>3152</v>
      </c>
      <c r="B1501" s="96" t="s">
        <v>3153</v>
      </c>
      <c r="C1501" s="96" t="s">
        <v>3097</v>
      </c>
      <c r="D1501" s="104" t="s">
        <v>247</v>
      </c>
      <c r="E1501" s="117" t="s">
        <v>81</v>
      </c>
      <c r="F1501" s="96" t="s">
        <v>81</v>
      </c>
      <c r="G1501" s="114">
        <v>2021</v>
      </c>
      <c r="H1501" s="113">
        <v>0.75</v>
      </c>
      <c r="I1501" s="117" t="s">
        <v>245</v>
      </c>
      <c r="J1501" s="262"/>
      <c r="K1501" s="270"/>
      <c r="L1501" s="286"/>
      <c r="M1501" s="133" t="s">
        <v>247</v>
      </c>
      <c r="N1501" s="114">
        <v>2024</v>
      </c>
      <c r="O1501" s="114">
        <v>2024</v>
      </c>
      <c r="P1501" s="113">
        <v>0.75</v>
      </c>
      <c r="Q1501" s="117" t="s">
        <v>245</v>
      </c>
      <c r="R1501" s="96"/>
      <c r="S1501" s="97"/>
      <c r="T1501" s="103"/>
      <c r="U1501" s="136" t="e">
        <f ca="1">_xlfn._xlws.FILTER(_xlfn._xlws.FILTER(Table15[],(Table15[System-Owned Portion]&amp;Table15[Was Material Ever Previously Lead?]&amp;Table15[Customer-Owned Portion])=(D1501&amp;E1501&amp;M1501)),{0,0,0,1})</f>
        <v>#NAME?</v>
      </c>
      <c r="V1501"/>
    </row>
    <row r="1502" spans="1:22" ht="30" x14ac:dyDescent="0.25">
      <c r="A1502" s="102" t="s">
        <v>3154</v>
      </c>
      <c r="B1502" s="96" t="s">
        <v>3155</v>
      </c>
      <c r="C1502" s="96" t="s">
        <v>3097</v>
      </c>
      <c r="D1502" s="104" t="s">
        <v>247</v>
      </c>
      <c r="E1502" s="117" t="s">
        <v>81</v>
      </c>
      <c r="F1502" s="96" t="s">
        <v>81</v>
      </c>
      <c r="G1502" s="114">
        <v>2021</v>
      </c>
      <c r="H1502" s="113">
        <v>0.75</v>
      </c>
      <c r="I1502" s="117" t="s">
        <v>245</v>
      </c>
      <c r="J1502" s="262"/>
      <c r="K1502" s="270"/>
      <c r="L1502" s="286"/>
      <c r="M1502" s="133" t="s">
        <v>247</v>
      </c>
      <c r="N1502" s="114">
        <v>2024</v>
      </c>
      <c r="O1502" s="114">
        <v>2024</v>
      </c>
      <c r="P1502" s="113">
        <v>0.75</v>
      </c>
      <c r="Q1502" s="117" t="s">
        <v>245</v>
      </c>
      <c r="R1502" s="96"/>
      <c r="S1502" s="97"/>
      <c r="T1502" s="103"/>
      <c r="U1502" s="136" t="e">
        <f ca="1">_xlfn._xlws.FILTER(_xlfn._xlws.FILTER(Table15[],(Table15[System-Owned Portion]&amp;Table15[Was Material Ever Previously Lead?]&amp;Table15[Customer-Owned Portion])=(D1502&amp;E1502&amp;M1502)),{0,0,0,1})</f>
        <v>#NAME?</v>
      </c>
      <c r="V1502"/>
    </row>
    <row r="1503" spans="1:22" ht="30" x14ac:dyDescent="0.25">
      <c r="A1503" s="102" t="s">
        <v>3156</v>
      </c>
      <c r="B1503" s="96" t="s">
        <v>3157</v>
      </c>
      <c r="C1503" s="96" t="s">
        <v>3097</v>
      </c>
      <c r="D1503" s="104" t="s">
        <v>247</v>
      </c>
      <c r="E1503" s="117" t="s">
        <v>81</v>
      </c>
      <c r="F1503" s="96" t="s">
        <v>81</v>
      </c>
      <c r="G1503" s="114">
        <v>2021</v>
      </c>
      <c r="H1503" s="113">
        <v>0.75</v>
      </c>
      <c r="I1503" s="117" t="s">
        <v>245</v>
      </c>
      <c r="J1503" s="262"/>
      <c r="K1503" s="270"/>
      <c r="L1503" s="286" t="s">
        <v>4246</v>
      </c>
      <c r="M1503" s="133"/>
      <c r="N1503" s="114"/>
      <c r="O1503" s="114"/>
      <c r="P1503" s="113"/>
      <c r="Q1503" s="117"/>
      <c r="R1503" s="96"/>
      <c r="S1503" s="97"/>
      <c r="T1503" s="103" t="s">
        <v>4246</v>
      </c>
      <c r="U1503" s="136" t="e">
        <f ca="1">_xlfn._xlws.FILTER(_xlfn._xlws.FILTER(Table15[],(Table15[System-Owned Portion]&amp;Table15[Was Material Ever Previously Lead?]&amp;Table15[Customer-Owned Portion])=(D1503&amp;E1503&amp;M1503)),{0,0,0,1})</f>
        <v>#NAME?</v>
      </c>
      <c r="V1503"/>
    </row>
    <row r="1504" spans="1:22" ht="30" x14ac:dyDescent="0.25">
      <c r="A1504" s="102" t="s">
        <v>3158</v>
      </c>
      <c r="B1504" s="96" t="s">
        <v>3159</v>
      </c>
      <c r="C1504" s="96" t="s">
        <v>3097</v>
      </c>
      <c r="D1504" s="104" t="s">
        <v>247</v>
      </c>
      <c r="E1504" s="117" t="s">
        <v>81</v>
      </c>
      <c r="F1504" s="96" t="s">
        <v>81</v>
      </c>
      <c r="G1504" s="114">
        <v>2021</v>
      </c>
      <c r="H1504" s="113">
        <v>0.75</v>
      </c>
      <c r="I1504" s="117" t="s">
        <v>245</v>
      </c>
      <c r="J1504" s="262"/>
      <c r="K1504" s="270"/>
      <c r="L1504" s="286" t="s">
        <v>4246</v>
      </c>
      <c r="M1504" s="133"/>
      <c r="N1504" s="114"/>
      <c r="O1504" s="114"/>
      <c r="P1504" s="113"/>
      <c r="Q1504" s="117"/>
      <c r="R1504" s="96"/>
      <c r="S1504" s="97"/>
      <c r="T1504" s="103" t="s">
        <v>4246</v>
      </c>
      <c r="U1504" s="136" t="e">
        <f ca="1">_xlfn._xlws.FILTER(_xlfn._xlws.FILTER(Table15[],(Table15[System-Owned Portion]&amp;Table15[Was Material Ever Previously Lead?]&amp;Table15[Customer-Owned Portion])=(D1504&amp;E1504&amp;M1504)),{0,0,0,1})</f>
        <v>#NAME?</v>
      </c>
      <c r="V1504"/>
    </row>
    <row r="1505" spans="1:22" ht="30" x14ac:dyDescent="0.25">
      <c r="A1505" s="102" t="s">
        <v>3160</v>
      </c>
      <c r="B1505" s="96" t="s">
        <v>3161</v>
      </c>
      <c r="C1505" s="96" t="s">
        <v>3097</v>
      </c>
      <c r="D1505" s="104" t="s">
        <v>247</v>
      </c>
      <c r="E1505" s="117" t="s">
        <v>81</v>
      </c>
      <c r="F1505" s="96" t="s">
        <v>81</v>
      </c>
      <c r="G1505" s="114">
        <v>2021</v>
      </c>
      <c r="H1505" s="113">
        <v>0.75</v>
      </c>
      <c r="I1505" s="117" t="s">
        <v>245</v>
      </c>
      <c r="J1505" s="262"/>
      <c r="K1505" s="270"/>
      <c r="L1505" s="286" t="s">
        <v>4246</v>
      </c>
      <c r="M1505" s="133"/>
      <c r="N1505" s="114"/>
      <c r="O1505" s="114"/>
      <c r="P1505" s="113"/>
      <c r="Q1505" s="117"/>
      <c r="R1505" s="96"/>
      <c r="S1505" s="97"/>
      <c r="T1505" s="103" t="s">
        <v>4246</v>
      </c>
      <c r="U1505" s="136" t="e">
        <f ca="1">_xlfn._xlws.FILTER(_xlfn._xlws.FILTER(Table15[],(Table15[System-Owned Portion]&amp;Table15[Was Material Ever Previously Lead?]&amp;Table15[Customer-Owned Portion])=(D1505&amp;E1505&amp;M1505)),{0,0,0,1})</f>
        <v>#NAME?</v>
      </c>
      <c r="V1505"/>
    </row>
    <row r="1506" spans="1:22" ht="30" x14ac:dyDescent="0.25">
      <c r="A1506" s="102" t="s">
        <v>3162</v>
      </c>
      <c r="B1506" s="96" t="s">
        <v>3163</v>
      </c>
      <c r="C1506" s="96" t="s">
        <v>3097</v>
      </c>
      <c r="D1506" s="104" t="s">
        <v>247</v>
      </c>
      <c r="E1506" s="117" t="s">
        <v>81</v>
      </c>
      <c r="F1506" s="96" t="s">
        <v>81</v>
      </c>
      <c r="G1506" s="114">
        <v>2021</v>
      </c>
      <c r="H1506" s="113">
        <v>0.75</v>
      </c>
      <c r="I1506" s="117" t="s">
        <v>245</v>
      </c>
      <c r="J1506" s="262"/>
      <c r="K1506" s="270"/>
      <c r="L1506" s="286" t="s">
        <v>4246</v>
      </c>
      <c r="M1506" s="133"/>
      <c r="N1506" s="114"/>
      <c r="O1506" s="114"/>
      <c r="P1506" s="113"/>
      <c r="Q1506" s="117"/>
      <c r="R1506" s="96"/>
      <c r="S1506" s="97"/>
      <c r="T1506" s="103" t="s">
        <v>4246</v>
      </c>
      <c r="U1506" s="136" t="e">
        <f ca="1">_xlfn._xlws.FILTER(_xlfn._xlws.FILTER(Table15[],(Table15[System-Owned Portion]&amp;Table15[Was Material Ever Previously Lead?]&amp;Table15[Customer-Owned Portion])=(D1506&amp;E1506&amp;M1506)),{0,0,0,1})</f>
        <v>#NAME?</v>
      </c>
      <c r="V1506"/>
    </row>
    <row r="1507" spans="1:22" ht="30" x14ac:dyDescent="0.25">
      <c r="A1507" s="102" t="s">
        <v>3164</v>
      </c>
      <c r="B1507" s="96" t="s">
        <v>3165</v>
      </c>
      <c r="C1507" s="96" t="s">
        <v>3097</v>
      </c>
      <c r="D1507" s="104" t="s">
        <v>247</v>
      </c>
      <c r="E1507" s="117" t="s">
        <v>81</v>
      </c>
      <c r="F1507" s="96" t="s">
        <v>81</v>
      </c>
      <c r="G1507" s="114">
        <v>2021</v>
      </c>
      <c r="H1507" s="113">
        <v>0.75</v>
      </c>
      <c r="I1507" s="117" t="s">
        <v>245</v>
      </c>
      <c r="J1507" s="262"/>
      <c r="K1507" s="270"/>
      <c r="L1507" s="286" t="s">
        <v>4246</v>
      </c>
      <c r="M1507" s="133"/>
      <c r="N1507" s="114"/>
      <c r="O1507" s="114"/>
      <c r="P1507" s="113"/>
      <c r="Q1507" s="117"/>
      <c r="R1507" s="96"/>
      <c r="S1507" s="97"/>
      <c r="T1507" s="103" t="s">
        <v>4246</v>
      </c>
      <c r="U1507" s="136" t="e">
        <f ca="1">_xlfn._xlws.FILTER(_xlfn._xlws.FILTER(Table15[],(Table15[System-Owned Portion]&amp;Table15[Was Material Ever Previously Lead?]&amp;Table15[Customer-Owned Portion])=(D1507&amp;E1507&amp;M1507)),{0,0,0,1})</f>
        <v>#NAME?</v>
      </c>
      <c r="V1507"/>
    </row>
    <row r="1508" spans="1:22" ht="30" x14ac:dyDescent="0.25">
      <c r="A1508" s="102" t="s">
        <v>3166</v>
      </c>
      <c r="B1508" s="96" t="s">
        <v>3167</v>
      </c>
      <c r="C1508" s="96" t="s">
        <v>3097</v>
      </c>
      <c r="D1508" s="104" t="s">
        <v>247</v>
      </c>
      <c r="E1508" s="117" t="s">
        <v>81</v>
      </c>
      <c r="F1508" s="96" t="s">
        <v>81</v>
      </c>
      <c r="G1508" s="114">
        <v>2021</v>
      </c>
      <c r="H1508" s="113">
        <v>0.75</v>
      </c>
      <c r="I1508" s="117" t="s">
        <v>245</v>
      </c>
      <c r="J1508" s="262"/>
      <c r="K1508" s="270"/>
      <c r="L1508" s="286" t="s">
        <v>4246</v>
      </c>
      <c r="M1508" s="133"/>
      <c r="N1508" s="114"/>
      <c r="O1508" s="114"/>
      <c r="P1508" s="113"/>
      <c r="Q1508" s="117"/>
      <c r="R1508" s="96"/>
      <c r="S1508" s="97"/>
      <c r="T1508" s="103" t="s">
        <v>4246</v>
      </c>
      <c r="U1508" s="136" t="e">
        <f ca="1">_xlfn._xlws.FILTER(_xlfn._xlws.FILTER(Table15[],(Table15[System-Owned Portion]&amp;Table15[Was Material Ever Previously Lead?]&amp;Table15[Customer-Owned Portion])=(D1508&amp;E1508&amp;M1508)),{0,0,0,1})</f>
        <v>#NAME?</v>
      </c>
      <c r="V1508"/>
    </row>
    <row r="1509" spans="1:22" ht="30" x14ac:dyDescent="0.25">
      <c r="A1509" s="102" t="s">
        <v>3168</v>
      </c>
      <c r="B1509" s="96" t="s">
        <v>3169</v>
      </c>
      <c r="C1509" s="96" t="s">
        <v>3097</v>
      </c>
      <c r="D1509" s="104" t="s">
        <v>247</v>
      </c>
      <c r="E1509" s="117" t="s">
        <v>81</v>
      </c>
      <c r="F1509" s="96" t="s">
        <v>81</v>
      </c>
      <c r="G1509" s="114">
        <v>2021</v>
      </c>
      <c r="H1509" s="113">
        <v>0.75</v>
      </c>
      <c r="I1509" s="117" t="s">
        <v>245</v>
      </c>
      <c r="J1509" s="262"/>
      <c r="K1509" s="270"/>
      <c r="L1509" s="286" t="s">
        <v>4246</v>
      </c>
      <c r="M1509" s="133"/>
      <c r="N1509" s="114"/>
      <c r="O1509" s="114"/>
      <c r="P1509" s="113"/>
      <c r="Q1509" s="117"/>
      <c r="R1509" s="96"/>
      <c r="S1509" s="97"/>
      <c r="T1509" s="103" t="s">
        <v>4246</v>
      </c>
      <c r="U1509" s="136" t="e">
        <f ca="1">_xlfn._xlws.FILTER(_xlfn._xlws.FILTER(Table15[],(Table15[System-Owned Portion]&amp;Table15[Was Material Ever Previously Lead?]&amp;Table15[Customer-Owned Portion])=(D1509&amp;E1509&amp;M1509)),{0,0,0,1})</f>
        <v>#NAME?</v>
      </c>
      <c r="V1509"/>
    </row>
    <row r="1510" spans="1:22" ht="30" x14ac:dyDescent="0.25">
      <c r="A1510" s="102" t="s">
        <v>3170</v>
      </c>
      <c r="B1510" s="96" t="s">
        <v>3171</v>
      </c>
      <c r="C1510" s="96" t="s">
        <v>3097</v>
      </c>
      <c r="D1510" s="104" t="s">
        <v>247</v>
      </c>
      <c r="E1510" s="117" t="s">
        <v>81</v>
      </c>
      <c r="F1510" s="96" t="s">
        <v>81</v>
      </c>
      <c r="G1510" s="114">
        <v>2021</v>
      </c>
      <c r="H1510" s="113">
        <v>0.75</v>
      </c>
      <c r="I1510" s="117" t="s">
        <v>245</v>
      </c>
      <c r="J1510" s="262"/>
      <c r="K1510" s="270"/>
      <c r="L1510" s="286" t="s">
        <v>4246</v>
      </c>
      <c r="M1510" s="133"/>
      <c r="N1510" s="114"/>
      <c r="O1510" s="114"/>
      <c r="P1510" s="113"/>
      <c r="Q1510" s="117"/>
      <c r="R1510" s="96"/>
      <c r="S1510" s="97"/>
      <c r="T1510" s="103" t="s">
        <v>4246</v>
      </c>
      <c r="U1510" s="136" t="e">
        <f ca="1">_xlfn._xlws.FILTER(_xlfn._xlws.FILTER(Table15[],(Table15[System-Owned Portion]&amp;Table15[Was Material Ever Previously Lead?]&amp;Table15[Customer-Owned Portion])=(D1510&amp;E1510&amp;M1510)),{0,0,0,1})</f>
        <v>#NAME?</v>
      </c>
      <c r="V1510"/>
    </row>
    <row r="1511" spans="1:22" ht="30" x14ac:dyDescent="0.25">
      <c r="A1511" s="102" t="s">
        <v>3172</v>
      </c>
      <c r="B1511" s="96" t="s">
        <v>3173</v>
      </c>
      <c r="C1511" s="96" t="s">
        <v>3097</v>
      </c>
      <c r="D1511" s="104" t="s">
        <v>247</v>
      </c>
      <c r="E1511" s="117" t="s">
        <v>81</v>
      </c>
      <c r="F1511" s="96" t="s">
        <v>81</v>
      </c>
      <c r="G1511" s="114">
        <v>2021</v>
      </c>
      <c r="H1511" s="113">
        <v>0.75</v>
      </c>
      <c r="I1511" s="117" t="s">
        <v>245</v>
      </c>
      <c r="J1511" s="262"/>
      <c r="K1511" s="270"/>
      <c r="L1511" s="286" t="s">
        <v>4246</v>
      </c>
      <c r="M1511" s="133"/>
      <c r="N1511" s="114"/>
      <c r="O1511" s="114"/>
      <c r="P1511" s="113"/>
      <c r="Q1511" s="117"/>
      <c r="R1511" s="96"/>
      <c r="S1511" s="97"/>
      <c r="T1511" s="103" t="s">
        <v>4246</v>
      </c>
      <c r="U1511" s="136" t="e">
        <f ca="1">_xlfn._xlws.FILTER(_xlfn._xlws.FILTER(Table15[],(Table15[System-Owned Portion]&amp;Table15[Was Material Ever Previously Lead?]&amp;Table15[Customer-Owned Portion])=(D1511&amp;E1511&amp;M1511)),{0,0,0,1})</f>
        <v>#NAME?</v>
      </c>
      <c r="V1511"/>
    </row>
    <row r="1512" spans="1:22" ht="30" x14ac:dyDescent="0.25">
      <c r="A1512" s="102" t="s">
        <v>3174</v>
      </c>
      <c r="B1512" s="96" t="s">
        <v>3175</v>
      </c>
      <c r="C1512" s="96" t="s">
        <v>3097</v>
      </c>
      <c r="D1512" s="104" t="s">
        <v>247</v>
      </c>
      <c r="E1512" s="117" t="s">
        <v>81</v>
      </c>
      <c r="F1512" s="96" t="s">
        <v>81</v>
      </c>
      <c r="G1512" s="114">
        <v>2021</v>
      </c>
      <c r="H1512" s="113">
        <v>0.75</v>
      </c>
      <c r="I1512" s="117" t="s">
        <v>245</v>
      </c>
      <c r="J1512" s="262"/>
      <c r="K1512" s="270"/>
      <c r="L1512" s="286" t="s">
        <v>4246</v>
      </c>
      <c r="M1512" s="133"/>
      <c r="N1512" s="114"/>
      <c r="O1512" s="114"/>
      <c r="P1512" s="113"/>
      <c r="Q1512" s="117"/>
      <c r="R1512" s="96"/>
      <c r="S1512" s="97"/>
      <c r="T1512" s="103" t="s">
        <v>4246</v>
      </c>
      <c r="U1512" s="136" t="e">
        <f ca="1">_xlfn._xlws.FILTER(_xlfn._xlws.FILTER(Table15[],(Table15[System-Owned Portion]&amp;Table15[Was Material Ever Previously Lead?]&amp;Table15[Customer-Owned Portion])=(D1512&amp;E1512&amp;M1512)),{0,0,0,1})</f>
        <v>#NAME?</v>
      </c>
      <c r="V1512"/>
    </row>
    <row r="1513" spans="1:22" ht="30" x14ac:dyDescent="0.25">
      <c r="A1513" s="102" t="s">
        <v>3176</v>
      </c>
      <c r="B1513" s="96" t="s">
        <v>3177</v>
      </c>
      <c r="C1513" s="96" t="s">
        <v>3097</v>
      </c>
      <c r="D1513" s="104" t="s">
        <v>247</v>
      </c>
      <c r="E1513" s="117" t="s">
        <v>81</v>
      </c>
      <c r="F1513" s="96" t="s">
        <v>81</v>
      </c>
      <c r="G1513" s="114">
        <v>2021</v>
      </c>
      <c r="H1513" s="113">
        <v>0.75</v>
      </c>
      <c r="I1513" s="117" t="s">
        <v>245</v>
      </c>
      <c r="J1513" s="262"/>
      <c r="K1513" s="270"/>
      <c r="L1513" s="286" t="s">
        <v>4246</v>
      </c>
      <c r="M1513" s="133"/>
      <c r="N1513" s="114"/>
      <c r="O1513" s="114"/>
      <c r="P1513" s="113"/>
      <c r="Q1513" s="117"/>
      <c r="R1513" s="96"/>
      <c r="S1513" s="97"/>
      <c r="T1513" s="103" t="s">
        <v>4246</v>
      </c>
      <c r="U1513" s="136" t="e">
        <f ca="1">_xlfn._xlws.FILTER(_xlfn._xlws.FILTER(Table15[],(Table15[System-Owned Portion]&amp;Table15[Was Material Ever Previously Lead?]&amp;Table15[Customer-Owned Portion])=(D1513&amp;E1513&amp;M1513)),{0,0,0,1})</f>
        <v>#NAME?</v>
      </c>
      <c r="V1513"/>
    </row>
    <row r="1514" spans="1:22" ht="30" x14ac:dyDescent="0.25">
      <c r="A1514" s="102" t="s">
        <v>3178</v>
      </c>
      <c r="B1514" s="96" t="s">
        <v>3179</v>
      </c>
      <c r="C1514" s="96" t="s">
        <v>3097</v>
      </c>
      <c r="D1514" s="104" t="s">
        <v>247</v>
      </c>
      <c r="E1514" s="117" t="s">
        <v>81</v>
      </c>
      <c r="F1514" s="96" t="s">
        <v>81</v>
      </c>
      <c r="G1514" s="114">
        <v>2021</v>
      </c>
      <c r="H1514" s="113">
        <v>0.75</v>
      </c>
      <c r="I1514" s="117" t="s">
        <v>245</v>
      </c>
      <c r="J1514" s="262"/>
      <c r="K1514" s="270"/>
      <c r="L1514" s="286" t="s">
        <v>4246</v>
      </c>
      <c r="M1514" s="133"/>
      <c r="N1514" s="114"/>
      <c r="O1514" s="114"/>
      <c r="P1514" s="113"/>
      <c r="Q1514" s="117"/>
      <c r="R1514" s="96"/>
      <c r="S1514" s="97"/>
      <c r="T1514" s="103" t="s">
        <v>4246</v>
      </c>
      <c r="U1514" s="136" t="e">
        <f ca="1">_xlfn._xlws.FILTER(_xlfn._xlws.FILTER(Table15[],(Table15[System-Owned Portion]&amp;Table15[Was Material Ever Previously Lead?]&amp;Table15[Customer-Owned Portion])=(D1514&amp;E1514&amp;M1514)),{0,0,0,1})</f>
        <v>#NAME?</v>
      </c>
      <c r="V1514"/>
    </row>
    <row r="1515" spans="1:22" ht="30" x14ac:dyDescent="0.25">
      <c r="A1515" s="102" t="s">
        <v>3180</v>
      </c>
      <c r="B1515" s="96" t="s">
        <v>3181</v>
      </c>
      <c r="C1515" s="96" t="s">
        <v>3097</v>
      </c>
      <c r="D1515" s="104" t="s">
        <v>247</v>
      </c>
      <c r="E1515" s="117" t="s">
        <v>81</v>
      </c>
      <c r="F1515" s="96" t="s">
        <v>81</v>
      </c>
      <c r="G1515" s="114">
        <v>2021</v>
      </c>
      <c r="H1515" s="113">
        <v>0.75</v>
      </c>
      <c r="I1515" s="117" t="s">
        <v>245</v>
      </c>
      <c r="J1515" s="262"/>
      <c r="K1515" s="270"/>
      <c r="L1515" s="286" t="s">
        <v>4246</v>
      </c>
      <c r="M1515" s="133"/>
      <c r="N1515" s="114"/>
      <c r="O1515" s="114"/>
      <c r="P1515" s="113"/>
      <c r="Q1515" s="117"/>
      <c r="R1515" s="96"/>
      <c r="S1515" s="97"/>
      <c r="T1515" s="103" t="s">
        <v>4246</v>
      </c>
      <c r="U1515" s="136" t="e">
        <f ca="1">_xlfn._xlws.FILTER(_xlfn._xlws.FILTER(Table15[],(Table15[System-Owned Portion]&amp;Table15[Was Material Ever Previously Lead?]&amp;Table15[Customer-Owned Portion])=(D1515&amp;E1515&amp;M1515)),{0,0,0,1})</f>
        <v>#NAME?</v>
      </c>
      <c r="V1515"/>
    </row>
    <row r="1516" spans="1:22" ht="30" x14ac:dyDescent="0.25">
      <c r="A1516" s="102" t="s">
        <v>3182</v>
      </c>
      <c r="B1516" s="96" t="s">
        <v>3183</v>
      </c>
      <c r="C1516" s="96" t="s">
        <v>3097</v>
      </c>
      <c r="D1516" s="104" t="s">
        <v>247</v>
      </c>
      <c r="E1516" s="117" t="s">
        <v>81</v>
      </c>
      <c r="F1516" s="96" t="s">
        <v>81</v>
      </c>
      <c r="G1516" s="114">
        <v>2021</v>
      </c>
      <c r="H1516" s="113">
        <v>0.75</v>
      </c>
      <c r="I1516" s="117" t="s">
        <v>245</v>
      </c>
      <c r="J1516" s="262"/>
      <c r="K1516" s="270"/>
      <c r="L1516" s="286" t="s">
        <v>4246</v>
      </c>
      <c r="M1516" s="133"/>
      <c r="N1516" s="114"/>
      <c r="O1516" s="114"/>
      <c r="P1516" s="113"/>
      <c r="Q1516" s="117"/>
      <c r="R1516" s="96"/>
      <c r="S1516" s="97"/>
      <c r="T1516" s="103" t="s">
        <v>4246</v>
      </c>
      <c r="U1516" s="136" t="e">
        <f ca="1">_xlfn._xlws.FILTER(_xlfn._xlws.FILTER(Table15[],(Table15[System-Owned Portion]&amp;Table15[Was Material Ever Previously Lead?]&amp;Table15[Customer-Owned Portion])=(D1516&amp;E1516&amp;M1516)),{0,0,0,1})</f>
        <v>#NAME?</v>
      </c>
      <c r="V1516"/>
    </row>
    <row r="1517" spans="1:22" ht="30" x14ac:dyDescent="0.25">
      <c r="A1517" s="102" t="s">
        <v>3184</v>
      </c>
      <c r="B1517" s="96" t="s">
        <v>3185</v>
      </c>
      <c r="C1517" s="96" t="s">
        <v>3097</v>
      </c>
      <c r="D1517" s="104" t="s">
        <v>247</v>
      </c>
      <c r="E1517" s="117" t="s">
        <v>81</v>
      </c>
      <c r="F1517" s="96" t="s">
        <v>81</v>
      </c>
      <c r="G1517" s="114">
        <v>2021</v>
      </c>
      <c r="H1517" s="113">
        <v>0.75</v>
      </c>
      <c r="I1517" s="117" t="s">
        <v>245</v>
      </c>
      <c r="J1517" s="262"/>
      <c r="K1517" s="270"/>
      <c r="L1517" s="286" t="s">
        <v>4246</v>
      </c>
      <c r="M1517" s="133"/>
      <c r="N1517" s="114"/>
      <c r="O1517" s="114"/>
      <c r="P1517" s="113"/>
      <c r="Q1517" s="117"/>
      <c r="R1517" s="96"/>
      <c r="S1517" s="97"/>
      <c r="T1517" s="103" t="s">
        <v>4246</v>
      </c>
      <c r="U1517" s="136" t="e">
        <f ca="1">_xlfn._xlws.FILTER(_xlfn._xlws.FILTER(Table15[],(Table15[System-Owned Portion]&amp;Table15[Was Material Ever Previously Lead?]&amp;Table15[Customer-Owned Portion])=(D1517&amp;E1517&amp;M1517)),{0,0,0,1})</f>
        <v>#NAME?</v>
      </c>
      <c r="V1517"/>
    </row>
    <row r="1518" spans="1:22" ht="30" x14ac:dyDescent="0.25">
      <c r="A1518" s="102" t="s">
        <v>3186</v>
      </c>
      <c r="B1518" s="96" t="s">
        <v>3187</v>
      </c>
      <c r="C1518" s="96" t="s">
        <v>3097</v>
      </c>
      <c r="D1518" s="104" t="s">
        <v>247</v>
      </c>
      <c r="E1518" s="117" t="s">
        <v>81</v>
      </c>
      <c r="F1518" s="96" t="s">
        <v>81</v>
      </c>
      <c r="G1518" s="114">
        <v>2021</v>
      </c>
      <c r="H1518" s="113">
        <v>0.75</v>
      </c>
      <c r="I1518" s="117" t="s">
        <v>245</v>
      </c>
      <c r="J1518" s="262"/>
      <c r="K1518" s="270"/>
      <c r="L1518" s="286" t="s">
        <v>4246</v>
      </c>
      <c r="M1518" s="133"/>
      <c r="N1518" s="114"/>
      <c r="O1518" s="114"/>
      <c r="P1518" s="113"/>
      <c r="Q1518" s="117"/>
      <c r="R1518" s="96"/>
      <c r="S1518" s="97"/>
      <c r="T1518" s="103" t="s">
        <v>4246</v>
      </c>
      <c r="U1518" s="136" t="e">
        <f ca="1">_xlfn._xlws.FILTER(_xlfn._xlws.FILTER(Table15[],(Table15[System-Owned Portion]&amp;Table15[Was Material Ever Previously Lead?]&amp;Table15[Customer-Owned Portion])=(D1518&amp;E1518&amp;M1518)),{0,0,0,1})</f>
        <v>#NAME?</v>
      </c>
      <c r="V1518"/>
    </row>
    <row r="1519" spans="1:22" ht="30" x14ac:dyDescent="0.25">
      <c r="A1519" s="102" t="s">
        <v>3188</v>
      </c>
      <c r="B1519" s="96" t="s">
        <v>3189</v>
      </c>
      <c r="C1519" s="96" t="s">
        <v>3097</v>
      </c>
      <c r="D1519" s="104" t="s">
        <v>247</v>
      </c>
      <c r="E1519" s="117" t="s">
        <v>81</v>
      </c>
      <c r="F1519" s="96" t="s">
        <v>81</v>
      </c>
      <c r="G1519" s="114">
        <v>2021</v>
      </c>
      <c r="H1519" s="113">
        <v>0.75</v>
      </c>
      <c r="I1519" s="117" t="s">
        <v>245</v>
      </c>
      <c r="J1519" s="262"/>
      <c r="K1519" s="270"/>
      <c r="L1519" s="286"/>
      <c r="M1519" s="133" t="s">
        <v>247</v>
      </c>
      <c r="N1519" s="114">
        <v>2022</v>
      </c>
      <c r="O1519" s="114">
        <v>2022</v>
      </c>
      <c r="P1519" s="113">
        <v>0.75</v>
      </c>
      <c r="Q1519" s="117" t="s">
        <v>245</v>
      </c>
      <c r="R1519" s="96"/>
      <c r="S1519" s="97"/>
      <c r="T1519" s="103"/>
      <c r="U1519" s="136" t="e">
        <f ca="1">_xlfn._xlws.FILTER(_xlfn._xlws.FILTER(Table15[],(Table15[System-Owned Portion]&amp;Table15[Was Material Ever Previously Lead?]&amp;Table15[Customer-Owned Portion])=(D1519&amp;E1519&amp;M1519)),{0,0,0,1})</f>
        <v>#NAME?</v>
      </c>
      <c r="V1519"/>
    </row>
    <row r="1520" spans="1:22" ht="30" x14ac:dyDescent="0.25">
      <c r="A1520" s="102" t="s">
        <v>3190</v>
      </c>
      <c r="B1520" s="96" t="s">
        <v>3191</v>
      </c>
      <c r="C1520" s="96" t="s">
        <v>3097</v>
      </c>
      <c r="D1520" s="104" t="s">
        <v>247</v>
      </c>
      <c r="E1520" s="117" t="s">
        <v>81</v>
      </c>
      <c r="F1520" s="96" t="s">
        <v>81</v>
      </c>
      <c r="G1520" s="114">
        <v>2021</v>
      </c>
      <c r="H1520" s="113">
        <v>0.75</v>
      </c>
      <c r="I1520" s="117" t="s">
        <v>245</v>
      </c>
      <c r="J1520" s="262"/>
      <c r="K1520" s="270"/>
      <c r="L1520" s="286"/>
      <c r="M1520" s="133" t="s">
        <v>247</v>
      </c>
      <c r="N1520" s="114">
        <v>2022</v>
      </c>
      <c r="O1520" s="114">
        <v>2022</v>
      </c>
      <c r="P1520" s="113">
        <v>0.75</v>
      </c>
      <c r="Q1520" s="117" t="s">
        <v>245</v>
      </c>
      <c r="R1520" s="96"/>
      <c r="S1520" s="97"/>
      <c r="T1520" s="103"/>
      <c r="U1520" s="136" t="e">
        <f ca="1">_xlfn._xlws.FILTER(_xlfn._xlws.FILTER(Table15[],(Table15[System-Owned Portion]&amp;Table15[Was Material Ever Previously Lead?]&amp;Table15[Customer-Owned Portion])=(D1520&amp;E1520&amp;M1520)),{0,0,0,1})</f>
        <v>#NAME?</v>
      </c>
      <c r="V1520"/>
    </row>
    <row r="1521" spans="1:22" ht="30" x14ac:dyDescent="0.25">
      <c r="A1521" s="102" t="s">
        <v>3192</v>
      </c>
      <c r="B1521" s="96" t="s">
        <v>3193</v>
      </c>
      <c r="C1521" s="96" t="s">
        <v>3097</v>
      </c>
      <c r="D1521" s="104" t="s">
        <v>247</v>
      </c>
      <c r="E1521" s="117" t="s">
        <v>81</v>
      </c>
      <c r="F1521" s="96" t="s">
        <v>81</v>
      </c>
      <c r="G1521" s="114">
        <v>2021</v>
      </c>
      <c r="H1521" s="113">
        <v>0.75</v>
      </c>
      <c r="I1521" s="117" t="s">
        <v>245</v>
      </c>
      <c r="J1521" s="262"/>
      <c r="K1521" s="270"/>
      <c r="L1521" s="286"/>
      <c r="M1521" s="133" t="s">
        <v>247</v>
      </c>
      <c r="N1521" s="114">
        <v>2022</v>
      </c>
      <c r="O1521" s="114">
        <v>2022</v>
      </c>
      <c r="P1521" s="113">
        <v>0.75</v>
      </c>
      <c r="Q1521" s="117" t="s">
        <v>245</v>
      </c>
      <c r="R1521" s="96"/>
      <c r="S1521" s="97"/>
      <c r="T1521" s="103"/>
      <c r="U1521" s="136" t="e">
        <f ca="1">_xlfn._xlws.FILTER(_xlfn._xlws.FILTER(Table15[],(Table15[System-Owned Portion]&amp;Table15[Was Material Ever Previously Lead?]&amp;Table15[Customer-Owned Portion])=(D1521&amp;E1521&amp;M1521)),{0,0,0,1})</f>
        <v>#NAME?</v>
      </c>
      <c r="V1521"/>
    </row>
    <row r="1522" spans="1:22" ht="30" x14ac:dyDescent="0.25">
      <c r="A1522" s="102" t="s">
        <v>3194</v>
      </c>
      <c r="B1522" s="96" t="s">
        <v>3195</v>
      </c>
      <c r="C1522" s="96" t="s">
        <v>3097</v>
      </c>
      <c r="D1522" s="104" t="s">
        <v>247</v>
      </c>
      <c r="E1522" s="117" t="s">
        <v>81</v>
      </c>
      <c r="F1522" s="96" t="s">
        <v>81</v>
      </c>
      <c r="G1522" s="114">
        <v>2021</v>
      </c>
      <c r="H1522" s="113">
        <v>0.75</v>
      </c>
      <c r="I1522" s="117" t="s">
        <v>245</v>
      </c>
      <c r="J1522" s="262"/>
      <c r="K1522" s="270"/>
      <c r="L1522" s="286"/>
      <c r="M1522" s="133" t="s">
        <v>247</v>
      </c>
      <c r="N1522" s="114">
        <v>2022</v>
      </c>
      <c r="O1522" s="114">
        <v>2022</v>
      </c>
      <c r="P1522" s="113">
        <v>0.75</v>
      </c>
      <c r="Q1522" s="117" t="s">
        <v>245</v>
      </c>
      <c r="R1522" s="96"/>
      <c r="S1522" s="97"/>
      <c r="T1522" s="103"/>
      <c r="U1522" s="136" t="e">
        <f ca="1">_xlfn._xlws.FILTER(_xlfn._xlws.FILTER(Table15[],(Table15[System-Owned Portion]&amp;Table15[Was Material Ever Previously Lead?]&amp;Table15[Customer-Owned Portion])=(D1522&amp;E1522&amp;M1522)),{0,0,0,1})</f>
        <v>#NAME?</v>
      </c>
      <c r="V1522"/>
    </row>
    <row r="1523" spans="1:22" ht="30" x14ac:dyDescent="0.25">
      <c r="A1523" s="102" t="s">
        <v>3196</v>
      </c>
      <c r="B1523" s="96" t="s">
        <v>3197</v>
      </c>
      <c r="C1523" s="96" t="s">
        <v>3198</v>
      </c>
      <c r="D1523" s="104" t="s">
        <v>247</v>
      </c>
      <c r="E1523" s="117" t="s">
        <v>81</v>
      </c>
      <c r="F1523" s="96" t="s">
        <v>81</v>
      </c>
      <c r="G1523" s="114">
        <v>2020</v>
      </c>
      <c r="H1523" s="113">
        <v>1</v>
      </c>
      <c r="I1523" s="117" t="s">
        <v>245</v>
      </c>
      <c r="J1523" s="262"/>
      <c r="K1523" s="270"/>
      <c r="L1523" s="286"/>
      <c r="M1523" s="133" t="s">
        <v>247</v>
      </c>
      <c r="N1523" s="114">
        <v>2022</v>
      </c>
      <c r="O1523" s="114">
        <v>2022</v>
      </c>
      <c r="P1523" s="113">
        <v>0.75</v>
      </c>
      <c r="Q1523" s="117" t="s">
        <v>245</v>
      </c>
      <c r="R1523" s="96"/>
      <c r="S1523" s="97"/>
      <c r="T1523" s="103"/>
      <c r="U1523" s="136" t="e">
        <f ca="1">_xlfn._xlws.FILTER(_xlfn._xlws.FILTER(Table15[],(Table15[System-Owned Portion]&amp;Table15[Was Material Ever Previously Lead?]&amp;Table15[Customer-Owned Portion])=(D1523&amp;E1523&amp;M1523)),{0,0,0,1})</f>
        <v>#NAME?</v>
      </c>
      <c r="V1523"/>
    </row>
    <row r="1524" spans="1:22" ht="30" x14ac:dyDescent="0.25">
      <c r="A1524" s="102" t="s">
        <v>3199</v>
      </c>
      <c r="B1524" s="96" t="s">
        <v>3200</v>
      </c>
      <c r="C1524" s="96" t="s">
        <v>3198</v>
      </c>
      <c r="D1524" s="104" t="s">
        <v>247</v>
      </c>
      <c r="E1524" s="117" t="s">
        <v>81</v>
      </c>
      <c r="F1524" s="96" t="s">
        <v>81</v>
      </c>
      <c r="G1524" s="114">
        <v>2020</v>
      </c>
      <c r="H1524" s="113">
        <v>1</v>
      </c>
      <c r="I1524" s="117" t="s">
        <v>245</v>
      </c>
      <c r="J1524" s="262"/>
      <c r="K1524" s="270"/>
      <c r="L1524" s="286"/>
      <c r="M1524" s="133" t="s">
        <v>247</v>
      </c>
      <c r="N1524" s="114">
        <v>2022</v>
      </c>
      <c r="O1524" s="114">
        <v>2022</v>
      </c>
      <c r="P1524" s="113">
        <v>0.75</v>
      </c>
      <c r="Q1524" s="117" t="s">
        <v>245</v>
      </c>
      <c r="R1524" s="96"/>
      <c r="S1524" s="97"/>
      <c r="T1524" s="103"/>
      <c r="U1524" s="136" t="e">
        <f ca="1">_xlfn._xlws.FILTER(_xlfn._xlws.FILTER(Table15[],(Table15[System-Owned Portion]&amp;Table15[Was Material Ever Previously Lead?]&amp;Table15[Customer-Owned Portion])=(D1524&amp;E1524&amp;M1524)),{0,0,0,1})</f>
        <v>#NAME?</v>
      </c>
      <c r="V1524"/>
    </row>
    <row r="1525" spans="1:22" ht="30" x14ac:dyDescent="0.25">
      <c r="A1525" s="102" t="s">
        <v>3201</v>
      </c>
      <c r="B1525" s="96" t="s">
        <v>3202</v>
      </c>
      <c r="C1525" s="96" t="s">
        <v>3198</v>
      </c>
      <c r="D1525" s="104" t="s">
        <v>247</v>
      </c>
      <c r="E1525" s="117" t="s">
        <v>81</v>
      </c>
      <c r="F1525" s="96" t="s">
        <v>81</v>
      </c>
      <c r="G1525" s="114">
        <v>2020</v>
      </c>
      <c r="H1525" s="113">
        <v>1</v>
      </c>
      <c r="I1525" s="117" t="s">
        <v>245</v>
      </c>
      <c r="J1525" s="262"/>
      <c r="K1525" s="270"/>
      <c r="L1525" s="286" t="s">
        <v>4246</v>
      </c>
      <c r="M1525" s="133"/>
      <c r="N1525" s="114"/>
      <c r="O1525" s="114"/>
      <c r="P1525" s="113"/>
      <c r="Q1525" s="117"/>
      <c r="R1525" s="96"/>
      <c r="S1525" s="97"/>
      <c r="T1525" s="103" t="s">
        <v>4246</v>
      </c>
      <c r="U1525" s="136" t="e">
        <f ca="1">_xlfn._xlws.FILTER(_xlfn._xlws.FILTER(Table15[],(Table15[System-Owned Portion]&amp;Table15[Was Material Ever Previously Lead?]&amp;Table15[Customer-Owned Portion])=(D1525&amp;E1525&amp;M1525)),{0,0,0,1})</f>
        <v>#NAME?</v>
      </c>
      <c r="V1525"/>
    </row>
    <row r="1526" spans="1:22" ht="30" x14ac:dyDescent="0.25">
      <c r="A1526" s="102" t="s">
        <v>3203</v>
      </c>
      <c r="B1526" s="96" t="s">
        <v>3204</v>
      </c>
      <c r="C1526" s="96" t="s">
        <v>3198</v>
      </c>
      <c r="D1526" s="104" t="s">
        <v>247</v>
      </c>
      <c r="E1526" s="117" t="s">
        <v>81</v>
      </c>
      <c r="F1526" s="96" t="s">
        <v>81</v>
      </c>
      <c r="G1526" s="114">
        <v>2020</v>
      </c>
      <c r="H1526" s="113">
        <v>1</v>
      </c>
      <c r="I1526" s="117" t="s">
        <v>245</v>
      </c>
      <c r="J1526" s="262"/>
      <c r="K1526" s="270"/>
      <c r="L1526" s="286" t="s">
        <v>4246</v>
      </c>
      <c r="M1526" s="133"/>
      <c r="N1526" s="114"/>
      <c r="O1526" s="114"/>
      <c r="P1526" s="113"/>
      <c r="Q1526" s="117"/>
      <c r="R1526" s="96"/>
      <c r="S1526" s="97"/>
      <c r="T1526" s="103" t="s">
        <v>4246</v>
      </c>
      <c r="U1526" s="136" t="e">
        <f ca="1">_xlfn._xlws.FILTER(_xlfn._xlws.FILTER(Table15[],(Table15[System-Owned Portion]&amp;Table15[Was Material Ever Previously Lead?]&amp;Table15[Customer-Owned Portion])=(D1526&amp;E1526&amp;M1526)),{0,0,0,1})</f>
        <v>#NAME?</v>
      </c>
      <c r="V1526"/>
    </row>
    <row r="1527" spans="1:22" ht="30" x14ac:dyDescent="0.25">
      <c r="A1527" s="102" t="s">
        <v>3205</v>
      </c>
      <c r="B1527" s="96" t="s">
        <v>3206</v>
      </c>
      <c r="C1527" s="96" t="s">
        <v>3198</v>
      </c>
      <c r="D1527" s="104" t="s">
        <v>247</v>
      </c>
      <c r="E1527" s="117" t="s">
        <v>81</v>
      </c>
      <c r="F1527" s="96" t="s">
        <v>81</v>
      </c>
      <c r="G1527" s="114">
        <v>2020</v>
      </c>
      <c r="H1527" s="113">
        <v>1</v>
      </c>
      <c r="I1527" s="117" t="s">
        <v>245</v>
      </c>
      <c r="J1527" s="262"/>
      <c r="K1527" s="270"/>
      <c r="L1527" s="286" t="s">
        <v>4246</v>
      </c>
      <c r="M1527" s="133"/>
      <c r="N1527" s="114"/>
      <c r="O1527" s="114"/>
      <c r="P1527" s="113"/>
      <c r="Q1527" s="117"/>
      <c r="R1527" s="96"/>
      <c r="S1527" s="97"/>
      <c r="T1527" s="103" t="s">
        <v>4246</v>
      </c>
      <c r="U1527" s="136" t="e">
        <f ca="1">_xlfn._xlws.FILTER(_xlfn._xlws.FILTER(Table15[],(Table15[System-Owned Portion]&amp;Table15[Was Material Ever Previously Lead?]&amp;Table15[Customer-Owned Portion])=(D1527&amp;E1527&amp;M1527)),{0,0,0,1})</f>
        <v>#NAME?</v>
      </c>
      <c r="V1527"/>
    </row>
    <row r="1528" spans="1:22" ht="30" x14ac:dyDescent="0.25">
      <c r="A1528" s="102" t="s">
        <v>3207</v>
      </c>
      <c r="B1528" s="96" t="s">
        <v>3208</v>
      </c>
      <c r="C1528" s="96" t="s">
        <v>3198</v>
      </c>
      <c r="D1528" s="104" t="s">
        <v>247</v>
      </c>
      <c r="E1528" s="117" t="s">
        <v>81</v>
      </c>
      <c r="F1528" s="96" t="s">
        <v>81</v>
      </c>
      <c r="G1528" s="114">
        <v>2020</v>
      </c>
      <c r="H1528" s="113">
        <v>1</v>
      </c>
      <c r="I1528" s="117" t="s">
        <v>245</v>
      </c>
      <c r="J1528" s="262"/>
      <c r="K1528" s="270"/>
      <c r="L1528" s="286"/>
      <c r="M1528" s="133" t="s">
        <v>247</v>
      </c>
      <c r="N1528" s="114">
        <v>2023</v>
      </c>
      <c r="O1528" s="114">
        <v>2023</v>
      </c>
      <c r="P1528" s="113">
        <v>0.75</v>
      </c>
      <c r="Q1528" s="117" t="s">
        <v>245</v>
      </c>
      <c r="R1528" s="96"/>
      <c r="S1528" s="97"/>
      <c r="T1528" s="103"/>
      <c r="U1528" s="136" t="e">
        <f ca="1">_xlfn._xlws.FILTER(_xlfn._xlws.FILTER(Table15[],(Table15[System-Owned Portion]&amp;Table15[Was Material Ever Previously Lead?]&amp;Table15[Customer-Owned Portion])=(D1528&amp;E1528&amp;M1528)),{0,0,0,1})</f>
        <v>#NAME?</v>
      </c>
      <c r="V1528"/>
    </row>
    <row r="1529" spans="1:22" ht="30" x14ac:dyDescent="0.25">
      <c r="A1529" s="102" t="s">
        <v>3209</v>
      </c>
      <c r="B1529" s="96" t="s">
        <v>3210</v>
      </c>
      <c r="C1529" s="96" t="s">
        <v>3198</v>
      </c>
      <c r="D1529" s="104" t="s">
        <v>247</v>
      </c>
      <c r="E1529" s="117" t="s">
        <v>81</v>
      </c>
      <c r="F1529" s="96" t="s">
        <v>81</v>
      </c>
      <c r="G1529" s="114">
        <v>2020</v>
      </c>
      <c r="H1529" s="113">
        <v>1</v>
      </c>
      <c r="I1529" s="117" t="s">
        <v>245</v>
      </c>
      <c r="J1529" s="262"/>
      <c r="K1529" s="270"/>
      <c r="L1529" s="286"/>
      <c r="M1529" s="133" t="s">
        <v>247</v>
      </c>
      <c r="N1529" s="114">
        <v>2023</v>
      </c>
      <c r="O1529" s="114">
        <v>2023</v>
      </c>
      <c r="P1529" s="113">
        <v>0.75</v>
      </c>
      <c r="Q1529" s="117" t="s">
        <v>245</v>
      </c>
      <c r="R1529" s="96"/>
      <c r="S1529" s="97"/>
      <c r="T1529" s="103"/>
      <c r="U1529" s="136" t="e">
        <f ca="1">_xlfn._xlws.FILTER(_xlfn._xlws.FILTER(Table15[],(Table15[System-Owned Portion]&amp;Table15[Was Material Ever Previously Lead?]&amp;Table15[Customer-Owned Portion])=(D1529&amp;E1529&amp;M1529)),{0,0,0,1})</f>
        <v>#NAME?</v>
      </c>
      <c r="V1529"/>
    </row>
    <row r="1530" spans="1:22" ht="30" x14ac:dyDescent="0.25">
      <c r="A1530" s="102" t="s">
        <v>3211</v>
      </c>
      <c r="B1530" s="96" t="s">
        <v>3212</v>
      </c>
      <c r="C1530" s="96" t="s">
        <v>3198</v>
      </c>
      <c r="D1530" s="104" t="s">
        <v>247</v>
      </c>
      <c r="E1530" s="117" t="s">
        <v>81</v>
      </c>
      <c r="F1530" s="96" t="s">
        <v>81</v>
      </c>
      <c r="G1530" s="114">
        <v>2020</v>
      </c>
      <c r="H1530" s="113">
        <v>1</v>
      </c>
      <c r="I1530" s="117" t="s">
        <v>245</v>
      </c>
      <c r="J1530" s="262"/>
      <c r="K1530" s="270"/>
      <c r="L1530" s="286"/>
      <c r="M1530" s="133" t="s">
        <v>247</v>
      </c>
      <c r="N1530" s="114">
        <v>2023</v>
      </c>
      <c r="O1530" s="114">
        <v>2023</v>
      </c>
      <c r="P1530" s="113">
        <v>0.75</v>
      </c>
      <c r="Q1530" s="117" t="s">
        <v>245</v>
      </c>
      <c r="R1530" s="96"/>
      <c r="S1530" s="97"/>
      <c r="T1530" s="103"/>
      <c r="U1530" s="136" t="e">
        <f ca="1">_xlfn._xlws.FILTER(_xlfn._xlws.FILTER(Table15[],(Table15[System-Owned Portion]&amp;Table15[Was Material Ever Previously Lead?]&amp;Table15[Customer-Owned Portion])=(D1530&amp;E1530&amp;M1530)),{0,0,0,1})</f>
        <v>#NAME?</v>
      </c>
      <c r="V1530"/>
    </row>
    <row r="1531" spans="1:22" ht="30" x14ac:dyDescent="0.25">
      <c r="A1531" s="102" t="s">
        <v>3213</v>
      </c>
      <c r="B1531" s="96" t="s">
        <v>3214</v>
      </c>
      <c r="C1531" s="96" t="s">
        <v>3198</v>
      </c>
      <c r="D1531" s="104" t="s">
        <v>247</v>
      </c>
      <c r="E1531" s="117" t="s">
        <v>81</v>
      </c>
      <c r="F1531" s="96" t="s">
        <v>81</v>
      </c>
      <c r="G1531" s="114">
        <v>2020</v>
      </c>
      <c r="H1531" s="113">
        <v>1</v>
      </c>
      <c r="I1531" s="117" t="s">
        <v>245</v>
      </c>
      <c r="J1531" s="262"/>
      <c r="K1531" s="270"/>
      <c r="L1531" s="286"/>
      <c r="M1531" s="133" t="s">
        <v>247</v>
      </c>
      <c r="N1531" s="114">
        <v>2023</v>
      </c>
      <c r="O1531" s="114">
        <v>2023</v>
      </c>
      <c r="P1531" s="113">
        <v>0.75</v>
      </c>
      <c r="Q1531" s="117" t="s">
        <v>245</v>
      </c>
      <c r="R1531" s="96"/>
      <c r="S1531" s="97"/>
      <c r="T1531" s="103"/>
      <c r="U1531" s="136" t="e">
        <f ca="1">_xlfn._xlws.FILTER(_xlfn._xlws.FILTER(Table15[],(Table15[System-Owned Portion]&amp;Table15[Was Material Ever Previously Lead?]&amp;Table15[Customer-Owned Portion])=(D1531&amp;E1531&amp;M1531)),{0,0,0,1})</f>
        <v>#NAME?</v>
      </c>
      <c r="V1531"/>
    </row>
    <row r="1532" spans="1:22" ht="30" x14ac:dyDescent="0.25">
      <c r="A1532" s="102" t="s">
        <v>3215</v>
      </c>
      <c r="B1532" s="96" t="s">
        <v>3216</v>
      </c>
      <c r="C1532" s="96" t="s">
        <v>3198</v>
      </c>
      <c r="D1532" s="104" t="s">
        <v>247</v>
      </c>
      <c r="E1532" s="117" t="s">
        <v>81</v>
      </c>
      <c r="F1532" s="96" t="s">
        <v>81</v>
      </c>
      <c r="G1532" s="114">
        <v>2020</v>
      </c>
      <c r="H1532" s="113">
        <v>1</v>
      </c>
      <c r="I1532" s="117" t="s">
        <v>245</v>
      </c>
      <c r="J1532" s="262"/>
      <c r="K1532" s="270"/>
      <c r="L1532" s="286"/>
      <c r="M1532" s="133" t="s">
        <v>247</v>
      </c>
      <c r="N1532" s="114">
        <v>2023</v>
      </c>
      <c r="O1532" s="114">
        <v>2023</v>
      </c>
      <c r="P1532" s="113">
        <v>0.75</v>
      </c>
      <c r="Q1532" s="117" t="s">
        <v>245</v>
      </c>
      <c r="R1532" s="96"/>
      <c r="S1532" s="97"/>
      <c r="T1532" s="103"/>
      <c r="U1532" s="136" t="e">
        <f ca="1">_xlfn._xlws.FILTER(_xlfn._xlws.FILTER(Table15[],(Table15[System-Owned Portion]&amp;Table15[Was Material Ever Previously Lead?]&amp;Table15[Customer-Owned Portion])=(D1532&amp;E1532&amp;M1532)),{0,0,0,1})</f>
        <v>#NAME?</v>
      </c>
      <c r="V1532"/>
    </row>
    <row r="1533" spans="1:22" ht="30" x14ac:dyDescent="0.25">
      <c r="A1533" s="102" t="s">
        <v>3217</v>
      </c>
      <c r="B1533" s="96" t="s">
        <v>3218</v>
      </c>
      <c r="C1533" s="96" t="s">
        <v>3198</v>
      </c>
      <c r="D1533" s="104" t="s">
        <v>247</v>
      </c>
      <c r="E1533" s="117" t="s">
        <v>81</v>
      </c>
      <c r="F1533" s="96" t="s">
        <v>81</v>
      </c>
      <c r="G1533" s="114">
        <v>2020</v>
      </c>
      <c r="H1533" s="113">
        <v>1</v>
      </c>
      <c r="I1533" s="117" t="s">
        <v>245</v>
      </c>
      <c r="J1533" s="262"/>
      <c r="K1533" s="270"/>
      <c r="L1533" s="286" t="s">
        <v>4246</v>
      </c>
      <c r="M1533" s="133"/>
      <c r="N1533" s="114"/>
      <c r="O1533" s="114"/>
      <c r="P1533" s="113"/>
      <c r="Q1533" s="117"/>
      <c r="R1533" s="96"/>
      <c r="S1533" s="97"/>
      <c r="T1533" s="103" t="s">
        <v>4246</v>
      </c>
      <c r="U1533" s="136" t="e">
        <f ca="1">_xlfn._xlws.FILTER(_xlfn._xlws.FILTER(Table15[],(Table15[System-Owned Portion]&amp;Table15[Was Material Ever Previously Lead?]&amp;Table15[Customer-Owned Portion])=(D1533&amp;E1533&amp;M1533)),{0,0,0,1})</f>
        <v>#NAME?</v>
      </c>
      <c r="V1533"/>
    </row>
    <row r="1534" spans="1:22" ht="30" x14ac:dyDescent="0.25">
      <c r="A1534" s="102" t="s">
        <v>3219</v>
      </c>
      <c r="B1534" s="96" t="s">
        <v>3220</v>
      </c>
      <c r="C1534" s="96" t="s">
        <v>3198</v>
      </c>
      <c r="D1534" s="104" t="s">
        <v>247</v>
      </c>
      <c r="E1534" s="117" t="s">
        <v>81</v>
      </c>
      <c r="F1534" s="96" t="s">
        <v>81</v>
      </c>
      <c r="G1534" s="114">
        <v>2020</v>
      </c>
      <c r="H1534" s="113">
        <v>1</v>
      </c>
      <c r="I1534" s="117" t="s">
        <v>245</v>
      </c>
      <c r="J1534" s="262"/>
      <c r="K1534" s="270"/>
      <c r="L1534" s="286"/>
      <c r="M1534" s="133" t="s">
        <v>247</v>
      </c>
      <c r="N1534" s="114">
        <v>2023</v>
      </c>
      <c r="O1534" s="114">
        <v>2023</v>
      </c>
      <c r="P1534" s="113">
        <v>0.75</v>
      </c>
      <c r="Q1534" s="117" t="s">
        <v>245</v>
      </c>
      <c r="R1534" s="96"/>
      <c r="S1534" s="97"/>
      <c r="T1534" s="103"/>
      <c r="U1534" s="136" t="e">
        <f ca="1">_xlfn._xlws.FILTER(_xlfn._xlws.FILTER(Table15[],(Table15[System-Owned Portion]&amp;Table15[Was Material Ever Previously Lead?]&amp;Table15[Customer-Owned Portion])=(D1534&amp;E1534&amp;M1534)),{0,0,0,1})</f>
        <v>#NAME?</v>
      </c>
      <c r="V1534"/>
    </row>
    <row r="1535" spans="1:22" ht="30" x14ac:dyDescent="0.25">
      <c r="A1535" s="102" t="s">
        <v>3221</v>
      </c>
      <c r="B1535" s="96" t="s">
        <v>3222</v>
      </c>
      <c r="C1535" s="96" t="s">
        <v>3198</v>
      </c>
      <c r="D1535" s="104" t="s">
        <v>247</v>
      </c>
      <c r="E1535" s="117" t="s">
        <v>81</v>
      </c>
      <c r="F1535" s="96" t="s">
        <v>81</v>
      </c>
      <c r="G1535" s="114">
        <v>2020</v>
      </c>
      <c r="H1535" s="113">
        <v>1</v>
      </c>
      <c r="I1535" s="117" t="s">
        <v>245</v>
      </c>
      <c r="J1535" s="262"/>
      <c r="K1535" s="270"/>
      <c r="L1535" s="286"/>
      <c r="M1535" s="133" t="s">
        <v>247</v>
      </c>
      <c r="N1535" s="114">
        <v>2024</v>
      </c>
      <c r="O1535" s="114">
        <v>2024</v>
      </c>
      <c r="P1535" s="113">
        <v>0.75</v>
      </c>
      <c r="Q1535" s="117" t="s">
        <v>245</v>
      </c>
      <c r="R1535" s="96"/>
      <c r="S1535" s="97"/>
      <c r="T1535" s="103"/>
      <c r="U1535" s="136" t="e">
        <f ca="1">_xlfn._xlws.FILTER(_xlfn._xlws.FILTER(Table15[],(Table15[System-Owned Portion]&amp;Table15[Was Material Ever Previously Lead?]&amp;Table15[Customer-Owned Portion])=(D1535&amp;E1535&amp;M1535)),{0,0,0,1})</f>
        <v>#NAME?</v>
      </c>
      <c r="V1535"/>
    </row>
    <row r="1536" spans="1:22" ht="30" x14ac:dyDescent="0.25">
      <c r="A1536" s="102" t="s">
        <v>3223</v>
      </c>
      <c r="B1536" s="96" t="s">
        <v>3224</v>
      </c>
      <c r="C1536" s="96" t="s">
        <v>3198</v>
      </c>
      <c r="D1536" s="104" t="s">
        <v>247</v>
      </c>
      <c r="E1536" s="117" t="s">
        <v>81</v>
      </c>
      <c r="F1536" s="96" t="s">
        <v>81</v>
      </c>
      <c r="G1536" s="114">
        <v>2020</v>
      </c>
      <c r="H1536" s="113">
        <v>1</v>
      </c>
      <c r="I1536" s="117" t="s">
        <v>245</v>
      </c>
      <c r="J1536" s="262"/>
      <c r="K1536" s="270"/>
      <c r="L1536" s="286"/>
      <c r="M1536" s="133" t="s">
        <v>247</v>
      </c>
      <c r="N1536" s="114">
        <v>2024</v>
      </c>
      <c r="O1536" s="114">
        <v>2024</v>
      </c>
      <c r="P1536" s="113">
        <v>0.75</v>
      </c>
      <c r="Q1536" s="117" t="s">
        <v>245</v>
      </c>
      <c r="R1536" s="96"/>
      <c r="S1536" s="97"/>
      <c r="T1536" s="103"/>
      <c r="U1536" s="136" t="e">
        <f ca="1">_xlfn._xlws.FILTER(_xlfn._xlws.FILTER(Table15[],(Table15[System-Owned Portion]&amp;Table15[Was Material Ever Previously Lead?]&amp;Table15[Customer-Owned Portion])=(D1536&amp;E1536&amp;M1536)),{0,0,0,1})</f>
        <v>#NAME?</v>
      </c>
      <c r="V1536"/>
    </row>
    <row r="1537" spans="1:22" ht="30" x14ac:dyDescent="0.25">
      <c r="A1537" s="102" t="s">
        <v>3225</v>
      </c>
      <c r="B1537" s="96" t="s">
        <v>3226</v>
      </c>
      <c r="C1537" s="96" t="s">
        <v>3198</v>
      </c>
      <c r="D1537" s="104" t="s">
        <v>247</v>
      </c>
      <c r="E1537" s="117" t="s">
        <v>81</v>
      </c>
      <c r="F1537" s="96" t="s">
        <v>81</v>
      </c>
      <c r="G1537" s="114">
        <v>2020</v>
      </c>
      <c r="H1537" s="113">
        <v>0.75</v>
      </c>
      <c r="I1537" s="117" t="s">
        <v>245</v>
      </c>
      <c r="J1537" s="262"/>
      <c r="K1537" s="270"/>
      <c r="L1537" s="286"/>
      <c r="M1537" s="133" t="s">
        <v>247</v>
      </c>
      <c r="N1537" s="114">
        <v>2022</v>
      </c>
      <c r="O1537" s="114">
        <v>2022</v>
      </c>
      <c r="P1537" s="113">
        <v>0.75</v>
      </c>
      <c r="Q1537" s="117" t="s">
        <v>245</v>
      </c>
      <c r="R1537" s="96"/>
      <c r="S1537" s="97"/>
      <c r="T1537" s="103"/>
      <c r="U1537" s="136" t="e">
        <f ca="1">_xlfn._xlws.FILTER(_xlfn._xlws.FILTER(Table15[],(Table15[System-Owned Portion]&amp;Table15[Was Material Ever Previously Lead?]&amp;Table15[Customer-Owned Portion])=(D1537&amp;E1537&amp;M1537)),{0,0,0,1})</f>
        <v>#NAME?</v>
      </c>
      <c r="V1537"/>
    </row>
    <row r="1538" spans="1:22" ht="30" x14ac:dyDescent="0.25">
      <c r="A1538" s="102" t="s">
        <v>3227</v>
      </c>
      <c r="B1538" s="96" t="s">
        <v>3228</v>
      </c>
      <c r="C1538" s="96" t="s">
        <v>3198</v>
      </c>
      <c r="D1538" s="104" t="s">
        <v>247</v>
      </c>
      <c r="E1538" s="117" t="s">
        <v>81</v>
      </c>
      <c r="F1538" s="96" t="s">
        <v>81</v>
      </c>
      <c r="G1538" s="114">
        <v>2020</v>
      </c>
      <c r="H1538" s="113">
        <v>1</v>
      </c>
      <c r="I1538" s="117" t="s">
        <v>245</v>
      </c>
      <c r="J1538" s="262"/>
      <c r="K1538" s="270"/>
      <c r="L1538" s="286"/>
      <c r="M1538" s="133" t="s">
        <v>247</v>
      </c>
      <c r="N1538" s="114">
        <v>2022</v>
      </c>
      <c r="O1538" s="114">
        <v>2022</v>
      </c>
      <c r="P1538" s="113">
        <v>0.75</v>
      </c>
      <c r="Q1538" s="117" t="s">
        <v>245</v>
      </c>
      <c r="R1538" s="96"/>
      <c r="S1538" s="97"/>
      <c r="T1538" s="103"/>
      <c r="U1538" s="136" t="e">
        <f ca="1">_xlfn._xlws.FILTER(_xlfn._xlws.FILTER(Table15[],(Table15[System-Owned Portion]&amp;Table15[Was Material Ever Previously Lead?]&amp;Table15[Customer-Owned Portion])=(D1538&amp;E1538&amp;M1538)),{0,0,0,1})</f>
        <v>#NAME?</v>
      </c>
      <c r="V1538"/>
    </row>
    <row r="1539" spans="1:22" ht="30" x14ac:dyDescent="0.25">
      <c r="A1539" s="102" t="s">
        <v>3229</v>
      </c>
      <c r="B1539" s="96" t="s">
        <v>3230</v>
      </c>
      <c r="C1539" s="96" t="s">
        <v>3198</v>
      </c>
      <c r="D1539" s="104" t="s">
        <v>247</v>
      </c>
      <c r="E1539" s="117" t="s">
        <v>81</v>
      </c>
      <c r="F1539" s="96" t="s">
        <v>81</v>
      </c>
      <c r="G1539" s="114">
        <v>2020</v>
      </c>
      <c r="H1539" s="113">
        <v>1</v>
      </c>
      <c r="I1539" s="117" t="s">
        <v>245</v>
      </c>
      <c r="J1539" s="262"/>
      <c r="K1539" s="270"/>
      <c r="L1539" s="286"/>
      <c r="M1539" s="133" t="s">
        <v>247</v>
      </c>
      <c r="N1539" s="114">
        <v>2022</v>
      </c>
      <c r="O1539" s="114">
        <v>2022</v>
      </c>
      <c r="P1539" s="113">
        <v>0.75</v>
      </c>
      <c r="Q1539" s="117" t="s">
        <v>245</v>
      </c>
      <c r="R1539" s="96"/>
      <c r="S1539" s="97"/>
      <c r="T1539" s="103"/>
      <c r="U1539" s="136" t="e">
        <f ca="1">_xlfn._xlws.FILTER(_xlfn._xlws.FILTER(Table15[],(Table15[System-Owned Portion]&amp;Table15[Was Material Ever Previously Lead?]&amp;Table15[Customer-Owned Portion])=(D1539&amp;E1539&amp;M1539)),{0,0,0,1})</f>
        <v>#NAME?</v>
      </c>
      <c r="V1539"/>
    </row>
    <row r="1540" spans="1:22" ht="30" x14ac:dyDescent="0.25">
      <c r="A1540" s="102" t="s">
        <v>3231</v>
      </c>
      <c r="B1540" s="96" t="s">
        <v>3232</v>
      </c>
      <c r="C1540" s="96" t="s">
        <v>3198</v>
      </c>
      <c r="D1540" s="104" t="s">
        <v>247</v>
      </c>
      <c r="E1540" s="117" t="s">
        <v>81</v>
      </c>
      <c r="F1540" s="96" t="s">
        <v>81</v>
      </c>
      <c r="G1540" s="114">
        <v>2020</v>
      </c>
      <c r="H1540" s="113">
        <v>1</v>
      </c>
      <c r="I1540" s="117" t="s">
        <v>245</v>
      </c>
      <c r="J1540" s="262"/>
      <c r="K1540" s="270"/>
      <c r="L1540" s="286"/>
      <c r="M1540" s="133" t="s">
        <v>247</v>
      </c>
      <c r="N1540" s="114">
        <v>2024</v>
      </c>
      <c r="O1540" s="114">
        <v>2024</v>
      </c>
      <c r="P1540" s="113">
        <v>0.75</v>
      </c>
      <c r="Q1540" s="117" t="s">
        <v>245</v>
      </c>
      <c r="R1540" s="96"/>
      <c r="S1540" s="97"/>
      <c r="T1540" s="103"/>
      <c r="U1540" s="136" t="e">
        <f ca="1">_xlfn._xlws.FILTER(_xlfn._xlws.FILTER(Table15[],(Table15[System-Owned Portion]&amp;Table15[Was Material Ever Previously Lead?]&amp;Table15[Customer-Owned Portion])=(D1540&amp;E1540&amp;M1540)),{0,0,0,1})</f>
        <v>#NAME?</v>
      </c>
      <c r="V1540"/>
    </row>
    <row r="1541" spans="1:22" ht="30" x14ac:dyDescent="0.25">
      <c r="A1541" s="102" t="s">
        <v>3233</v>
      </c>
      <c r="B1541" s="96" t="s">
        <v>3234</v>
      </c>
      <c r="C1541" s="96" t="s">
        <v>3198</v>
      </c>
      <c r="D1541" s="104" t="s">
        <v>247</v>
      </c>
      <c r="E1541" s="117" t="s">
        <v>81</v>
      </c>
      <c r="F1541" s="96" t="s">
        <v>81</v>
      </c>
      <c r="G1541" s="114">
        <v>2020</v>
      </c>
      <c r="H1541" s="113">
        <v>1</v>
      </c>
      <c r="I1541" s="117" t="s">
        <v>245</v>
      </c>
      <c r="J1541" s="262"/>
      <c r="K1541" s="270"/>
      <c r="L1541" s="286"/>
      <c r="M1541" s="133" t="s">
        <v>247</v>
      </c>
      <c r="N1541" s="114">
        <v>2024</v>
      </c>
      <c r="O1541" s="114">
        <v>2024</v>
      </c>
      <c r="P1541" s="113">
        <v>0.75</v>
      </c>
      <c r="Q1541" s="117" t="s">
        <v>245</v>
      </c>
      <c r="R1541" s="96"/>
      <c r="S1541" s="97"/>
      <c r="T1541" s="103"/>
      <c r="U1541" s="136" t="e">
        <f ca="1">_xlfn._xlws.FILTER(_xlfn._xlws.FILTER(Table15[],(Table15[System-Owned Portion]&amp;Table15[Was Material Ever Previously Lead?]&amp;Table15[Customer-Owned Portion])=(D1541&amp;E1541&amp;M1541)),{0,0,0,1})</f>
        <v>#NAME?</v>
      </c>
      <c r="V1541"/>
    </row>
    <row r="1542" spans="1:22" ht="30" x14ac:dyDescent="0.25">
      <c r="A1542" s="102" t="s">
        <v>3235</v>
      </c>
      <c r="B1542" s="96" t="s">
        <v>3236</v>
      </c>
      <c r="C1542" s="96" t="s">
        <v>3198</v>
      </c>
      <c r="D1542" s="104" t="s">
        <v>247</v>
      </c>
      <c r="E1542" s="117" t="s">
        <v>81</v>
      </c>
      <c r="F1542" s="96" t="s">
        <v>81</v>
      </c>
      <c r="G1542" s="114">
        <v>2020</v>
      </c>
      <c r="H1542" s="113">
        <v>0.75</v>
      </c>
      <c r="I1542" s="117" t="s">
        <v>245</v>
      </c>
      <c r="J1542" s="262"/>
      <c r="K1542" s="270"/>
      <c r="L1542" s="286"/>
      <c r="M1542" s="133" t="s">
        <v>247</v>
      </c>
      <c r="N1542" s="114">
        <v>2024</v>
      </c>
      <c r="O1542" s="114">
        <v>2024</v>
      </c>
      <c r="P1542" s="113">
        <v>0.75</v>
      </c>
      <c r="Q1542" s="117" t="s">
        <v>245</v>
      </c>
      <c r="R1542" s="96"/>
      <c r="S1542" s="97"/>
      <c r="T1542" s="103"/>
      <c r="U1542" s="136" t="e">
        <f ca="1">_xlfn._xlws.FILTER(_xlfn._xlws.FILTER(Table15[],(Table15[System-Owned Portion]&amp;Table15[Was Material Ever Previously Lead?]&amp;Table15[Customer-Owned Portion])=(D1542&amp;E1542&amp;M1542)),{0,0,0,1})</f>
        <v>#NAME?</v>
      </c>
      <c r="V1542"/>
    </row>
    <row r="1543" spans="1:22" ht="30" x14ac:dyDescent="0.25">
      <c r="A1543" s="102" t="s">
        <v>3237</v>
      </c>
      <c r="B1543" s="96" t="s">
        <v>3238</v>
      </c>
      <c r="C1543" s="96" t="s">
        <v>3198</v>
      </c>
      <c r="D1543" s="104" t="s">
        <v>247</v>
      </c>
      <c r="E1543" s="117" t="s">
        <v>81</v>
      </c>
      <c r="F1543" s="96" t="s">
        <v>81</v>
      </c>
      <c r="G1543" s="114">
        <v>2020</v>
      </c>
      <c r="H1543" s="113">
        <v>0.75</v>
      </c>
      <c r="I1543" s="117" t="s">
        <v>245</v>
      </c>
      <c r="J1543" s="262"/>
      <c r="K1543" s="270"/>
      <c r="L1543" s="286"/>
      <c r="M1543" s="133" t="s">
        <v>247</v>
      </c>
      <c r="N1543" s="114">
        <v>2024</v>
      </c>
      <c r="O1543" s="114">
        <v>2024</v>
      </c>
      <c r="P1543" s="113">
        <v>0.75</v>
      </c>
      <c r="Q1543" s="117" t="s">
        <v>245</v>
      </c>
      <c r="R1543" s="96"/>
      <c r="S1543" s="97"/>
      <c r="T1543" s="103"/>
      <c r="U1543" s="136" t="e">
        <f ca="1">_xlfn._xlws.FILTER(_xlfn._xlws.FILTER(Table15[],(Table15[System-Owned Portion]&amp;Table15[Was Material Ever Previously Lead?]&amp;Table15[Customer-Owned Portion])=(D1543&amp;E1543&amp;M1543)),{0,0,0,1})</f>
        <v>#NAME?</v>
      </c>
      <c r="V1543"/>
    </row>
    <row r="1544" spans="1:22" ht="30" x14ac:dyDescent="0.25">
      <c r="A1544" s="102" t="s">
        <v>3239</v>
      </c>
      <c r="B1544" s="96" t="s">
        <v>3240</v>
      </c>
      <c r="C1544" s="96" t="s">
        <v>3198</v>
      </c>
      <c r="D1544" s="104" t="s">
        <v>247</v>
      </c>
      <c r="E1544" s="117" t="s">
        <v>81</v>
      </c>
      <c r="F1544" s="96" t="s">
        <v>81</v>
      </c>
      <c r="G1544" s="114">
        <v>2020</v>
      </c>
      <c r="H1544" s="113">
        <v>1</v>
      </c>
      <c r="I1544" s="117" t="s">
        <v>245</v>
      </c>
      <c r="J1544" s="262"/>
      <c r="K1544" s="270"/>
      <c r="L1544" s="286"/>
      <c r="M1544" s="133" t="s">
        <v>247</v>
      </c>
      <c r="N1544" s="114">
        <v>2024</v>
      </c>
      <c r="O1544" s="114">
        <v>2024</v>
      </c>
      <c r="P1544" s="113">
        <v>0.75</v>
      </c>
      <c r="Q1544" s="117" t="s">
        <v>245</v>
      </c>
      <c r="R1544" s="96"/>
      <c r="S1544" s="97"/>
      <c r="T1544" s="103"/>
      <c r="U1544" s="136" t="e">
        <f ca="1">_xlfn._xlws.FILTER(_xlfn._xlws.FILTER(Table15[],(Table15[System-Owned Portion]&amp;Table15[Was Material Ever Previously Lead?]&amp;Table15[Customer-Owned Portion])=(D1544&amp;E1544&amp;M1544)),{0,0,0,1})</f>
        <v>#NAME?</v>
      </c>
      <c r="V1544"/>
    </row>
    <row r="1545" spans="1:22" ht="30" x14ac:dyDescent="0.25">
      <c r="A1545" s="102" t="s">
        <v>3241</v>
      </c>
      <c r="B1545" s="96" t="s">
        <v>3242</v>
      </c>
      <c r="C1545" s="96" t="s">
        <v>3198</v>
      </c>
      <c r="D1545" s="104" t="s">
        <v>247</v>
      </c>
      <c r="E1545" s="117" t="s">
        <v>81</v>
      </c>
      <c r="F1545" s="96" t="s">
        <v>81</v>
      </c>
      <c r="G1545" s="114">
        <v>2020</v>
      </c>
      <c r="H1545" s="113">
        <v>1</v>
      </c>
      <c r="I1545" s="117" t="s">
        <v>245</v>
      </c>
      <c r="J1545" s="262"/>
      <c r="K1545" s="270"/>
      <c r="L1545" s="286" t="s">
        <v>4246</v>
      </c>
      <c r="M1545" s="133"/>
      <c r="N1545" s="114"/>
      <c r="O1545" s="114"/>
      <c r="P1545" s="113"/>
      <c r="Q1545" s="117"/>
      <c r="R1545" s="96"/>
      <c r="S1545" s="97"/>
      <c r="T1545" s="103" t="s">
        <v>4246</v>
      </c>
      <c r="U1545" s="136" t="e">
        <f ca="1">_xlfn._xlws.FILTER(_xlfn._xlws.FILTER(Table15[],(Table15[System-Owned Portion]&amp;Table15[Was Material Ever Previously Lead?]&amp;Table15[Customer-Owned Portion])=(D1545&amp;E1545&amp;M1545)),{0,0,0,1})</f>
        <v>#NAME?</v>
      </c>
      <c r="V1545"/>
    </row>
    <row r="1546" spans="1:22" ht="30" x14ac:dyDescent="0.25">
      <c r="A1546" s="102" t="s">
        <v>3243</v>
      </c>
      <c r="B1546" s="96" t="s">
        <v>3244</v>
      </c>
      <c r="C1546" s="96" t="s">
        <v>3198</v>
      </c>
      <c r="D1546" s="104" t="s">
        <v>247</v>
      </c>
      <c r="E1546" s="117" t="s">
        <v>81</v>
      </c>
      <c r="F1546" s="96" t="s">
        <v>81</v>
      </c>
      <c r="G1546" s="114">
        <v>2020</v>
      </c>
      <c r="H1546" s="113">
        <v>1</v>
      </c>
      <c r="I1546" s="117" t="s">
        <v>245</v>
      </c>
      <c r="J1546" s="262"/>
      <c r="K1546" s="270"/>
      <c r="L1546" s="286" t="s">
        <v>4246</v>
      </c>
      <c r="M1546" s="133"/>
      <c r="N1546" s="114"/>
      <c r="O1546" s="114"/>
      <c r="P1546" s="113"/>
      <c r="Q1546" s="117"/>
      <c r="R1546" s="96"/>
      <c r="S1546" s="97"/>
      <c r="T1546" s="103" t="s">
        <v>4246</v>
      </c>
      <c r="U1546" s="136" t="e">
        <f ca="1">_xlfn._xlws.FILTER(_xlfn._xlws.FILTER(Table15[],(Table15[System-Owned Portion]&amp;Table15[Was Material Ever Previously Lead?]&amp;Table15[Customer-Owned Portion])=(D1546&amp;E1546&amp;M1546)),{0,0,0,1})</f>
        <v>#NAME?</v>
      </c>
      <c r="V1546"/>
    </row>
    <row r="1547" spans="1:22" ht="30" x14ac:dyDescent="0.25">
      <c r="A1547" s="102" t="s">
        <v>3245</v>
      </c>
      <c r="B1547" s="96" t="s">
        <v>3246</v>
      </c>
      <c r="C1547" s="96" t="s">
        <v>3198</v>
      </c>
      <c r="D1547" s="104" t="s">
        <v>247</v>
      </c>
      <c r="E1547" s="117" t="s">
        <v>81</v>
      </c>
      <c r="F1547" s="96" t="s">
        <v>81</v>
      </c>
      <c r="G1547" s="114">
        <v>2020</v>
      </c>
      <c r="H1547" s="113">
        <v>1</v>
      </c>
      <c r="I1547" s="117" t="s">
        <v>245</v>
      </c>
      <c r="J1547" s="262"/>
      <c r="K1547" s="270"/>
      <c r="L1547" s="286" t="s">
        <v>4246</v>
      </c>
      <c r="M1547" s="133"/>
      <c r="N1547" s="114"/>
      <c r="O1547" s="114"/>
      <c r="P1547" s="113"/>
      <c r="Q1547" s="117"/>
      <c r="R1547" s="96"/>
      <c r="S1547" s="97"/>
      <c r="T1547" s="103" t="s">
        <v>4246</v>
      </c>
      <c r="U1547" s="136" t="e">
        <f ca="1">_xlfn._xlws.FILTER(_xlfn._xlws.FILTER(Table15[],(Table15[System-Owned Portion]&amp;Table15[Was Material Ever Previously Lead?]&amp;Table15[Customer-Owned Portion])=(D1547&amp;E1547&amp;M1547)),{0,0,0,1})</f>
        <v>#NAME?</v>
      </c>
      <c r="V1547"/>
    </row>
    <row r="1548" spans="1:22" ht="30" x14ac:dyDescent="0.25">
      <c r="A1548" s="102" t="s">
        <v>3247</v>
      </c>
      <c r="B1548" s="96" t="s">
        <v>3248</v>
      </c>
      <c r="C1548" s="96" t="s">
        <v>3198</v>
      </c>
      <c r="D1548" s="104" t="s">
        <v>247</v>
      </c>
      <c r="E1548" s="117" t="s">
        <v>81</v>
      </c>
      <c r="F1548" s="96" t="s">
        <v>81</v>
      </c>
      <c r="G1548" s="114">
        <v>2020</v>
      </c>
      <c r="H1548" s="113">
        <v>1</v>
      </c>
      <c r="I1548" s="117" t="s">
        <v>245</v>
      </c>
      <c r="J1548" s="262"/>
      <c r="K1548" s="270"/>
      <c r="L1548" s="286" t="s">
        <v>4246</v>
      </c>
      <c r="M1548" s="133"/>
      <c r="N1548" s="114"/>
      <c r="O1548" s="114"/>
      <c r="P1548" s="113"/>
      <c r="Q1548" s="117"/>
      <c r="R1548" s="96"/>
      <c r="S1548" s="97"/>
      <c r="T1548" s="103" t="s">
        <v>4246</v>
      </c>
      <c r="U1548" s="136" t="e">
        <f ca="1">_xlfn._xlws.FILTER(_xlfn._xlws.FILTER(Table15[],(Table15[System-Owned Portion]&amp;Table15[Was Material Ever Previously Lead?]&amp;Table15[Customer-Owned Portion])=(D1548&amp;E1548&amp;M1548)),{0,0,0,1})</f>
        <v>#NAME?</v>
      </c>
      <c r="V1548"/>
    </row>
    <row r="1549" spans="1:22" ht="30" x14ac:dyDescent="0.25">
      <c r="A1549" s="102" t="s">
        <v>3249</v>
      </c>
      <c r="B1549" s="96" t="s">
        <v>3250</v>
      </c>
      <c r="C1549" s="96" t="s">
        <v>3198</v>
      </c>
      <c r="D1549" s="104" t="s">
        <v>247</v>
      </c>
      <c r="E1549" s="117" t="s">
        <v>81</v>
      </c>
      <c r="F1549" s="96" t="s">
        <v>81</v>
      </c>
      <c r="G1549" s="114">
        <v>2020</v>
      </c>
      <c r="H1549" s="113">
        <v>1</v>
      </c>
      <c r="I1549" s="117" t="s">
        <v>245</v>
      </c>
      <c r="J1549" s="262"/>
      <c r="K1549" s="270"/>
      <c r="L1549" s="286" t="s">
        <v>4246</v>
      </c>
      <c r="M1549" s="133"/>
      <c r="N1549" s="114"/>
      <c r="O1549" s="114"/>
      <c r="P1549" s="113"/>
      <c r="Q1549" s="117"/>
      <c r="R1549" s="96"/>
      <c r="S1549" s="97"/>
      <c r="T1549" s="103" t="s">
        <v>4246</v>
      </c>
      <c r="U1549" s="136" t="e">
        <f ca="1">_xlfn._xlws.FILTER(_xlfn._xlws.FILTER(Table15[],(Table15[System-Owned Portion]&amp;Table15[Was Material Ever Previously Lead?]&amp;Table15[Customer-Owned Portion])=(D1549&amp;E1549&amp;M1549)),{0,0,0,1})</f>
        <v>#NAME?</v>
      </c>
      <c r="V1549"/>
    </row>
    <row r="1550" spans="1:22" ht="30" x14ac:dyDescent="0.25">
      <c r="A1550" s="102" t="s">
        <v>3251</v>
      </c>
      <c r="B1550" s="96" t="s">
        <v>3252</v>
      </c>
      <c r="C1550" s="96" t="s">
        <v>3198</v>
      </c>
      <c r="D1550" s="104" t="s">
        <v>247</v>
      </c>
      <c r="E1550" s="117" t="s">
        <v>81</v>
      </c>
      <c r="F1550" s="96" t="s">
        <v>81</v>
      </c>
      <c r="G1550" s="114">
        <v>2020</v>
      </c>
      <c r="H1550" s="113">
        <v>1</v>
      </c>
      <c r="I1550" s="117" t="s">
        <v>245</v>
      </c>
      <c r="J1550" s="262"/>
      <c r="K1550" s="270"/>
      <c r="L1550" s="286" t="s">
        <v>4246</v>
      </c>
      <c r="M1550" s="133"/>
      <c r="N1550" s="114"/>
      <c r="O1550" s="114"/>
      <c r="P1550" s="113"/>
      <c r="Q1550" s="117"/>
      <c r="R1550" s="96"/>
      <c r="S1550" s="97"/>
      <c r="T1550" s="103" t="s">
        <v>4246</v>
      </c>
      <c r="U1550" s="136" t="e">
        <f ca="1">_xlfn._xlws.FILTER(_xlfn._xlws.FILTER(Table15[],(Table15[System-Owned Portion]&amp;Table15[Was Material Ever Previously Lead?]&amp;Table15[Customer-Owned Portion])=(D1550&amp;E1550&amp;M1550)),{0,0,0,1})</f>
        <v>#NAME?</v>
      </c>
      <c r="V1550"/>
    </row>
    <row r="1551" spans="1:22" ht="30" x14ac:dyDescent="0.25">
      <c r="A1551" s="102" t="s">
        <v>3253</v>
      </c>
      <c r="B1551" s="96" t="s">
        <v>3254</v>
      </c>
      <c r="C1551" s="96" t="s">
        <v>3198</v>
      </c>
      <c r="D1551" s="104" t="s">
        <v>247</v>
      </c>
      <c r="E1551" s="117" t="s">
        <v>81</v>
      </c>
      <c r="F1551" s="96" t="s">
        <v>81</v>
      </c>
      <c r="G1551" s="114">
        <v>2020</v>
      </c>
      <c r="H1551" s="113">
        <v>1</v>
      </c>
      <c r="I1551" s="117" t="s">
        <v>245</v>
      </c>
      <c r="J1551" s="262"/>
      <c r="K1551" s="270"/>
      <c r="L1551" s="286" t="s">
        <v>4246</v>
      </c>
      <c r="M1551" s="133"/>
      <c r="N1551" s="114"/>
      <c r="O1551" s="114"/>
      <c r="P1551" s="113"/>
      <c r="Q1551" s="117"/>
      <c r="R1551" s="96"/>
      <c r="S1551" s="97"/>
      <c r="T1551" s="103" t="s">
        <v>4246</v>
      </c>
      <c r="U1551" s="136" t="e">
        <f ca="1">_xlfn._xlws.FILTER(_xlfn._xlws.FILTER(Table15[],(Table15[System-Owned Portion]&amp;Table15[Was Material Ever Previously Lead?]&amp;Table15[Customer-Owned Portion])=(D1551&amp;E1551&amp;M1551)),{0,0,0,1})</f>
        <v>#NAME?</v>
      </c>
      <c r="V1551"/>
    </row>
    <row r="1552" spans="1:22" ht="30" x14ac:dyDescent="0.25">
      <c r="A1552" s="102" t="s">
        <v>3255</v>
      </c>
      <c r="B1552" s="96" t="s">
        <v>3256</v>
      </c>
      <c r="C1552" s="96" t="s">
        <v>3198</v>
      </c>
      <c r="D1552" s="104" t="s">
        <v>247</v>
      </c>
      <c r="E1552" s="117" t="s">
        <v>81</v>
      </c>
      <c r="F1552" s="96" t="s">
        <v>81</v>
      </c>
      <c r="G1552" s="114">
        <v>2020</v>
      </c>
      <c r="H1552" s="113">
        <v>0.75</v>
      </c>
      <c r="I1552" s="117" t="s">
        <v>245</v>
      </c>
      <c r="J1552" s="262"/>
      <c r="K1552" s="270"/>
      <c r="L1552" s="286" t="s">
        <v>4246</v>
      </c>
      <c r="M1552" s="133"/>
      <c r="N1552" s="114"/>
      <c r="O1552" s="114"/>
      <c r="P1552" s="113"/>
      <c r="Q1552" s="117"/>
      <c r="R1552" s="96"/>
      <c r="S1552" s="97"/>
      <c r="T1552" s="103" t="s">
        <v>4246</v>
      </c>
      <c r="U1552" s="136" t="e">
        <f ca="1">_xlfn._xlws.FILTER(_xlfn._xlws.FILTER(Table15[],(Table15[System-Owned Portion]&amp;Table15[Was Material Ever Previously Lead?]&amp;Table15[Customer-Owned Portion])=(D1552&amp;E1552&amp;M1552)),{0,0,0,1})</f>
        <v>#NAME?</v>
      </c>
      <c r="V1552"/>
    </row>
    <row r="1553" spans="1:22" ht="30" x14ac:dyDescent="0.25">
      <c r="A1553" s="102" t="s">
        <v>3257</v>
      </c>
      <c r="B1553" s="96" t="s">
        <v>3258</v>
      </c>
      <c r="C1553" s="96" t="s">
        <v>3198</v>
      </c>
      <c r="D1553" s="104" t="s">
        <v>247</v>
      </c>
      <c r="E1553" s="117" t="s">
        <v>81</v>
      </c>
      <c r="F1553" s="96" t="s">
        <v>81</v>
      </c>
      <c r="G1553" s="114">
        <v>2020</v>
      </c>
      <c r="H1553" s="113">
        <v>1</v>
      </c>
      <c r="I1553" s="117" t="s">
        <v>245</v>
      </c>
      <c r="J1553" s="262"/>
      <c r="K1553" s="270"/>
      <c r="L1553" s="286" t="s">
        <v>4246</v>
      </c>
      <c r="M1553" s="133"/>
      <c r="N1553" s="114"/>
      <c r="O1553" s="114"/>
      <c r="P1553" s="113"/>
      <c r="Q1553" s="117"/>
      <c r="R1553" s="96"/>
      <c r="S1553" s="97"/>
      <c r="T1553" s="103" t="s">
        <v>4246</v>
      </c>
      <c r="U1553" s="136" t="e">
        <f ca="1">_xlfn._xlws.FILTER(_xlfn._xlws.FILTER(Table15[],(Table15[System-Owned Portion]&amp;Table15[Was Material Ever Previously Lead?]&amp;Table15[Customer-Owned Portion])=(D1553&amp;E1553&amp;M1553)),{0,0,0,1})</f>
        <v>#NAME?</v>
      </c>
      <c r="V1553"/>
    </row>
    <row r="1554" spans="1:22" ht="30" x14ac:dyDescent="0.25">
      <c r="A1554" s="102" t="s">
        <v>3259</v>
      </c>
      <c r="B1554" s="96" t="s">
        <v>3260</v>
      </c>
      <c r="C1554" s="96" t="s">
        <v>3198</v>
      </c>
      <c r="D1554" s="104" t="s">
        <v>247</v>
      </c>
      <c r="E1554" s="117" t="s">
        <v>81</v>
      </c>
      <c r="F1554" s="96" t="s">
        <v>81</v>
      </c>
      <c r="G1554" s="114">
        <v>2020</v>
      </c>
      <c r="H1554" s="113">
        <v>1</v>
      </c>
      <c r="I1554" s="117" t="s">
        <v>245</v>
      </c>
      <c r="J1554" s="262"/>
      <c r="K1554" s="270"/>
      <c r="L1554" s="286" t="s">
        <v>4246</v>
      </c>
      <c r="M1554" s="133"/>
      <c r="N1554" s="114"/>
      <c r="O1554" s="114"/>
      <c r="P1554" s="113"/>
      <c r="Q1554" s="117"/>
      <c r="R1554" s="96"/>
      <c r="S1554" s="97"/>
      <c r="T1554" s="103" t="s">
        <v>4246</v>
      </c>
      <c r="U1554" s="136" t="e">
        <f ca="1">_xlfn._xlws.FILTER(_xlfn._xlws.FILTER(Table15[],(Table15[System-Owned Portion]&amp;Table15[Was Material Ever Previously Lead?]&amp;Table15[Customer-Owned Portion])=(D1554&amp;E1554&amp;M1554)),{0,0,0,1})</f>
        <v>#NAME?</v>
      </c>
      <c r="V1554"/>
    </row>
    <row r="1555" spans="1:22" ht="30" x14ac:dyDescent="0.25">
      <c r="A1555" s="102" t="s">
        <v>3261</v>
      </c>
      <c r="B1555" s="96" t="s">
        <v>3262</v>
      </c>
      <c r="C1555" s="96" t="s">
        <v>3198</v>
      </c>
      <c r="D1555" s="104" t="s">
        <v>247</v>
      </c>
      <c r="E1555" s="117" t="s">
        <v>81</v>
      </c>
      <c r="F1555" s="96" t="s">
        <v>81</v>
      </c>
      <c r="G1555" s="114">
        <v>2020</v>
      </c>
      <c r="H1555" s="113">
        <v>1</v>
      </c>
      <c r="I1555" s="117" t="s">
        <v>245</v>
      </c>
      <c r="J1555" s="262"/>
      <c r="K1555" s="270"/>
      <c r="L1555" s="286" t="s">
        <v>4246</v>
      </c>
      <c r="M1555" s="133"/>
      <c r="N1555" s="114"/>
      <c r="O1555" s="114"/>
      <c r="P1555" s="113"/>
      <c r="Q1555" s="117"/>
      <c r="R1555" s="96"/>
      <c r="S1555" s="97"/>
      <c r="T1555" s="103" t="s">
        <v>4246</v>
      </c>
      <c r="U1555" s="136" t="e">
        <f ca="1">_xlfn._xlws.FILTER(_xlfn._xlws.FILTER(Table15[],(Table15[System-Owned Portion]&amp;Table15[Was Material Ever Previously Lead?]&amp;Table15[Customer-Owned Portion])=(D1555&amp;E1555&amp;M1555)),{0,0,0,1})</f>
        <v>#NAME?</v>
      </c>
      <c r="V1555"/>
    </row>
    <row r="1556" spans="1:22" ht="30" x14ac:dyDescent="0.25">
      <c r="A1556" s="102" t="s">
        <v>3263</v>
      </c>
      <c r="B1556" s="96" t="s">
        <v>3264</v>
      </c>
      <c r="C1556" s="96" t="s">
        <v>3198</v>
      </c>
      <c r="D1556" s="104" t="s">
        <v>247</v>
      </c>
      <c r="E1556" s="117" t="s">
        <v>81</v>
      </c>
      <c r="F1556" s="96" t="s">
        <v>81</v>
      </c>
      <c r="G1556" s="114">
        <v>2020</v>
      </c>
      <c r="H1556" s="113">
        <v>1</v>
      </c>
      <c r="I1556" s="117" t="s">
        <v>245</v>
      </c>
      <c r="J1556" s="262"/>
      <c r="K1556" s="270"/>
      <c r="L1556" s="286" t="s">
        <v>4246</v>
      </c>
      <c r="M1556" s="133"/>
      <c r="N1556" s="114"/>
      <c r="O1556" s="114"/>
      <c r="P1556" s="113"/>
      <c r="Q1556" s="117"/>
      <c r="R1556" s="96"/>
      <c r="S1556" s="97"/>
      <c r="T1556" s="103" t="s">
        <v>4246</v>
      </c>
      <c r="U1556" s="136" t="e">
        <f ca="1">_xlfn._xlws.FILTER(_xlfn._xlws.FILTER(Table15[],(Table15[System-Owned Portion]&amp;Table15[Was Material Ever Previously Lead?]&amp;Table15[Customer-Owned Portion])=(D1556&amp;E1556&amp;M1556)),{0,0,0,1})</f>
        <v>#NAME?</v>
      </c>
      <c r="V1556"/>
    </row>
    <row r="1557" spans="1:22" ht="30" x14ac:dyDescent="0.25">
      <c r="A1557" s="102" t="s">
        <v>3265</v>
      </c>
      <c r="B1557" s="96" t="s">
        <v>3266</v>
      </c>
      <c r="C1557" s="96" t="s">
        <v>3198</v>
      </c>
      <c r="D1557" s="104" t="s">
        <v>247</v>
      </c>
      <c r="E1557" s="117" t="s">
        <v>81</v>
      </c>
      <c r="F1557" s="96" t="s">
        <v>81</v>
      </c>
      <c r="G1557" s="114">
        <v>2020</v>
      </c>
      <c r="H1557" s="113">
        <v>1</v>
      </c>
      <c r="I1557" s="117" t="s">
        <v>245</v>
      </c>
      <c r="J1557" s="262"/>
      <c r="K1557" s="270"/>
      <c r="L1557" s="286" t="s">
        <v>4246</v>
      </c>
      <c r="M1557" s="133"/>
      <c r="N1557" s="114"/>
      <c r="O1557" s="114"/>
      <c r="P1557" s="113"/>
      <c r="Q1557" s="117"/>
      <c r="R1557" s="96"/>
      <c r="S1557" s="97"/>
      <c r="T1557" s="103" t="s">
        <v>4246</v>
      </c>
      <c r="U1557" s="136" t="e">
        <f ca="1">_xlfn._xlws.FILTER(_xlfn._xlws.FILTER(Table15[],(Table15[System-Owned Portion]&amp;Table15[Was Material Ever Previously Lead?]&amp;Table15[Customer-Owned Portion])=(D1557&amp;E1557&amp;M1557)),{0,0,0,1})</f>
        <v>#NAME?</v>
      </c>
      <c r="V1557"/>
    </row>
    <row r="1558" spans="1:22" ht="30" x14ac:dyDescent="0.25">
      <c r="A1558" s="102" t="s">
        <v>3267</v>
      </c>
      <c r="B1558" s="96" t="s">
        <v>3268</v>
      </c>
      <c r="C1558" s="96" t="s">
        <v>3198</v>
      </c>
      <c r="D1558" s="104" t="s">
        <v>247</v>
      </c>
      <c r="E1558" s="117" t="s">
        <v>81</v>
      </c>
      <c r="F1558" s="96" t="s">
        <v>81</v>
      </c>
      <c r="G1558" s="114">
        <v>2020</v>
      </c>
      <c r="H1558" s="113">
        <v>1</v>
      </c>
      <c r="I1558" s="117" t="s">
        <v>245</v>
      </c>
      <c r="J1558" s="262"/>
      <c r="K1558" s="270"/>
      <c r="L1558" s="286" t="s">
        <v>4246</v>
      </c>
      <c r="M1558" s="133"/>
      <c r="N1558" s="114"/>
      <c r="O1558" s="114"/>
      <c r="P1558" s="113"/>
      <c r="Q1558" s="117"/>
      <c r="R1558" s="96"/>
      <c r="S1558" s="97"/>
      <c r="T1558" s="103" t="s">
        <v>4246</v>
      </c>
      <c r="U1558" s="136" t="e">
        <f ca="1">_xlfn._xlws.FILTER(_xlfn._xlws.FILTER(Table15[],(Table15[System-Owned Portion]&amp;Table15[Was Material Ever Previously Lead?]&amp;Table15[Customer-Owned Portion])=(D1558&amp;E1558&amp;M1558)),{0,0,0,1})</f>
        <v>#NAME?</v>
      </c>
      <c r="V1558"/>
    </row>
    <row r="1559" spans="1:22" ht="30" x14ac:dyDescent="0.25">
      <c r="A1559" s="102" t="s">
        <v>3269</v>
      </c>
      <c r="B1559" s="96" t="s">
        <v>3270</v>
      </c>
      <c r="C1559" s="96" t="s">
        <v>3198</v>
      </c>
      <c r="D1559" s="104" t="s">
        <v>247</v>
      </c>
      <c r="E1559" s="117" t="s">
        <v>81</v>
      </c>
      <c r="F1559" s="96" t="s">
        <v>81</v>
      </c>
      <c r="G1559" s="114">
        <v>2020</v>
      </c>
      <c r="H1559" s="113">
        <v>1</v>
      </c>
      <c r="I1559" s="117" t="s">
        <v>245</v>
      </c>
      <c r="J1559" s="262"/>
      <c r="K1559" s="270"/>
      <c r="L1559" s="286" t="s">
        <v>4246</v>
      </c>
      <c r="M1559" s="133"/>
      <c r="N1559" s="114"/>
      <c r="O1559" s="114"/>
      <c r="P1559" s="113"/>
      <c r="Q1559" s="117"/>
      <c r="R1559" s="96"/>
      <c r="S1559" s="97"/>
      <c r="T1559" s="103" t="s">
        <v>4246</v>
      </c>
      <c r="U1559" s="136" t="e">
        <f ca="1">_xlfn._xlws.FILTER(_xlfn._xlws.FILTER(Table15[],(Table15[System-Owned Portion]&amp;Table15[Was Material Ever Previously Lead?]&amp;Table15[Customer-Owned Portion])=(D1559&amp;E1559&amp;M1559)),{0,0,0,1})</f>
        <v>#NAME?</v>
      </c>
      <c r="V1559"/>
    </row>
    <row r="1560" spans="1:22" ht="30" x14ac:dyDescent="0.25">
      <c r="A1560" s="102" t="s">
        <v>3271</v>
      </c>
      <c r="B1560" s="96" t="s">
        <v>3272</v>
      </c>
      <c r="C1560" s="96" t="s">
        <v>3198</v>
      </c>
      <c r="D1560" s="104" t="s">
        <v>247</v>
      </c>
      <c r="E1560" s="117" t="s">
        <v>81</v>
      </c>
      <c r="F1560" s="96" t="s">
        <v>81</v>
      </c>
      <c r="G1560" s="114">
        <v>2020</v>
      </c>
      <c r="H1560" s="113">
        <v>1</v>
      </c>
      <c r="I1560" s="117" t="s">
        <v>245</v>
      </c>
      <c r="J1560" s="262"/>
      <c r="K1560" s="270"/>
      <c r="L1560" s="286" t="s">
        <v>4246</v>
      </c>
      <c r="M1560" s="133"/>
      <c r="N1560" s="114"/>
      <c r="O1560" s="114"/>
      <c r="P1560" s="113"/>
      <c r="Q1560" s="117"/>
      <c r="R1560" s="96"/>
      <c r="S1560" s="97"/>
      <c r="T1560" s="103" t="s">
        <v>4246</v>
      </c>
      <c r="U1560" s="136" t="e">
        <f ca="1">_xlfn._xlws.FILTER(_xlfn._xlws.FILTER(Table15[],(Table15[System-Owned Portion]&amp;Table15[Was Material Ever Previously Lead?]&amp;Table15[Customer-Owned Portion])=(D1560&amp;E1560&amp;M1560)),{0,0,0,1})</f>
        <v>#NAME?</v>
      </c>
      <c r="V1560"/>
    </row>
    <row r="1561" spans="1:22" ht="30" x14ac:dyDescent="0.25">
      <c r="A1561" s="102" t="s">
        <v>3273</v>
      </c>
      <c r="B1561" s="96" t="s">
        <v>3274</v>
      </c>
      <c r="C1561" s="96" t="s">
        <v>3198</v>
      </c>
      <c r="D1561" s="104" t="s">
        <v>247</v>
      </c>
      <c r="E1561" s="117" t="s">
        <v>81</v>
      </c>
      <c r="F1561" s="96" t="s">
        <v>81</v>
      </c>
      <c r="G1561" s="114">
        <v>2020</v>
      </c>
      <c r="H1561" s="113">
        <v>1</v>
      </c>
      <c r="I1561" s="117" t="s">
        <v>245</v>
      </c>
      <c r="J1561" s="262"/>
      <c r="K1561" s="270"/>
      <c r="L1561" s="286" t="s">
        <v>4246</v>
      </c>
      <c r="M1561" s="133"/>
      <c r="N1561" s="114"/>
      <c r="O1561" s="114"/>
      <c r="P1561" s="113"/>
      <c r="Q1561" s="117"/>
      <c r="R1561" s="96"/>
      <c r="S1561" s="97"/>
      <c r="T1561" s="103" t="s">
        <v>4246</v>
      </c>
      <c r="U1561" s="136" t="e">
        <f ca="1">_xlfn._xlws.FILTER(_xlfn._xlws.FILTER(Table15[],(Table15[System-Owned Portion]&amp;Table15[Was Material Ever Previously Lead?]&amp;Table15[Customer-Owned Portion])=(D1561&amp;E1561&amp;M1561)),{0,0,0,1})</f>
        <v>#NAME?</v>
      </c>
      <c r="V1561"/>
    </row>
    <row r="1562" spans="1:22" ht="30" x14ac:dyDescent="0.25">
      <c r="A1562" s="102" t="s">
        <v>3275</v>
      </c>
      <c r="B1562" s="96" t="s">
        <v>3276</v>
      </c>
      <c r="C1562" s="96" t="s">
        <v>3198</v>
      </c>
      <c r="D1562" s="104" t="s">
        <v>247</v>
      </c>
      <c r="E1562" s="117" t="s">
        <v>81</v>
      </c>
      <c r="F1562" s="96" t="s">
        <v>81</v>
      </c>
      <c r="G1562" s="114">
        <v>2020</v>
      </c>
      <c r="H1562" s="113">
        <v>1</v>
      </c>
      <c r="I1562" s="117" t="s">
        <v>245</v>
      </c>
      <c r="J1562" s="262"/>
      <c r="K1562" s="270"/>
      <c r="L1562" s="286" t="s">
        <v>4246</v>
      </c>
      <c r="M1562" s="133"/>
      <c r="N1562" s="114"/>
      <c r="O1562" s="114"/>
      <c r="P1562" s="113"/>
      <c r="Q1562" s="117"/>
      <c r="R1562" s="96"/>
      <c r="S1562" s="97"/>
      <c r="T1562" s="103" t="s">
        <v>4246</v>
      </c>
      <c r="U1562" s="136" t="e">
        <f ca="1">_xlfn._xlws.FILTER(_xlfn._xlws.FILTER(Table15[],(Table15[System-Owned Portion]&amp;Table15[Was Material Ever Previously Lead?]&amp;Table15[Customer-Owned Portion])=(D1562&amp;E1562&amp;M1562)),{0,0,0,1})</f>
        <v>#NAME?</v>
      </c>
      <c r="V1562"/>
    </row>
    <row r="1563" spans="1:22" ht="30" x14ac:dyDescent="0.25">
      <c r="A1563" s="102" t="s">
        <v>3277</v>
      </c>
      <c r="B1563" s="96" t="s">
        <v>3278</v>
      </c>
      <c r="C1563" s="96" t="s">
        <v>3198</v>
      </c>
      <c r="D1563" s="104" t="s">
        <v>247</v>
      </c>
      <c r="E1563" s="117" t="s">
        <v>81</v>
      </c>
      <c r="F1563" s="96" t="s">
        <v>81</v>
      </c>
      <c r="G1563" s="114">
        <v>2020</v>
      </c>
      <c r="H1563" s="113">
        <v>1</v>
      </c>
      <c r="I1563" s="117" t="s">
        <v>245</v>
      </c>
      <c r="J1563" s="262"/>
      <c r="K1563" s="270"/>
      <c r="L1563" s="286" t="s">
        <v>4246</v>
      </c>
      <c r="M1563" s="133"/>
      <c r="N1563" s="114"/>
      <c r="O1563" s="114"/>
      <c r="P1563" s="113"/>
      <c r="Q1563" s="117"/>
      <c r="R1563" s="96"/>
      <c r="S1563" s="97"/>
      <c r="T1563" s="103" t="s">
        <v>4246</v>
      </c>
      <c r="U1563" s="136" t="e">
        <f ca="1">_xlfn._xlws.FILTER(_xlfn._xlws.FILTER(Table15[],(Table15[System-Owned Portion]&amp;Table15[Was Material Ever Previously Lead?]&amp;Table15[Customer-Owned Portion])=(D1563&amp;E1563&amp;M1563)),{0,0,0,1})</f>
        <v>#NAME?</v>
      </c>
      <c r="V1563"/>
    </row>
    <row r="1564" spans="1:22" ht="30" x14ac:dyDescent="0.25">
      <c r="A1564" s="102" t="s">
        <v>3279</v>
      </c>
      <c r="B1564" s="96" t="s">
        <v>3280</v>
      </c>
      <c r="C1564" s="96" t="s">
        <v>3198</v>
      </c>
      <c r="D1564" s="104" t="s">
        <v>247</v>
      </c>
      <c r="E1564" s="117" t="s">
        <v>81</v>
      </c>
      <c r="F1564" s="96" t="s">
        <v>81</v>
      </c>
      <c r="G1564" s="114">
        <v>2020</v>
      </c>
      <c r="H1564" s="113">
        <v>1</v>
      </c>
      <c r="I1564" s="117" t="s">
        <v>245</v>
      </c>
      <c r="J1564" s="262"/>
      <c r="K1564" s="270"/>
      <c r="L1564" s="286" t="s">
        <v>4246</v>
      </c>
      <c r="M1564" s="133"/>
      <c r="N1564" s="114"/>
      <c r="O1564" s="114"/>
      <c r="P1564" s="113"/>
      <c r="Q1564" s="117"/>
      <c r="R1564" s="96"/>
      <c r="S1564" s="97"/>
      <c r="T1564" s="103" t="s">
        <v>4246</v>
      </c>
      <c r="U1564" s="136" t="e">
        <f ca="1">_xlfn._xlws.FILTER(_xlfn._xlws.FILTER(Table15[],(Table15[System-Owned Portion]&amp;Table15[Was Material Ever Previously Lead?]&amp;Table15[Customer-Owned Portion])=(D1564&amp;E1564&amp;M1564)),{0,0,0,1})</f>
        <v>#NAME?</v>
      </c>
      <c r="V1564"/>
    </row>
    <row r="1565" spans="1:22" ht="30" x14ac:dyDescent="0.25">
      <c r="A1565" s="102" t="s">
        <v>3281</v>
      </c>
      <c r="B1565" s="96" t="s">
        <v>3282</v>
      </c>
      <c r="C1565" s="96" t="s">
        <v>3198</v>
      </c>
      <c r="D1565" s="104" t="s">
        <v>247</v>
      </c>
      <c r="E1565" s="117" t="s">
        <v>81</v>
      </c>
      <c r="F1565" s="96" t="s">
        <v>81</v>
      </c>
      <c r="G1565" s="114">
        <v>2020</v>
      </c>
      <c r="H1565" s="113">
        <v>1</v>
      </c>
      <c r="I1565" s="117" t="s">
        <v>245</v>
      </c>
      <c r="J1565" s="262"/>
      <c r="K1565" s="270"/>
      <c r="L1565" s="286" t="s">
        <v>4246</v>
      </c>
      <c r="M1565" s="133"/>
      <c r="N1565" s="114"/>
      <c r="O1565" s="114"/>
      <c r="P1565" s="113"/>
      <c r="Q1565" s="117"/>
      <c r="R1565" s="96"/>
      <c r="S1565" s="97"/>
      <c r="T1565" s="103" t="s">
        <v>4246</v>
      </c>
      <c r="U1565" s="136" t="e">
        <f ca="1">_xlfn._xlws.FILTER(_xlfn._xlws.FILTER(Table15[],(Table15[System-Owned Portion]&amp;Table15[Was Material Ever Previously Lead?]&amp;Table15[Customer-Owned Portion])=(D1565&amp;E1565&amp;M1565)),{0,0,0,1})</f>
        <v>#NAME?</v>
      </c>
      <c r="V1565"/>
    </row>
    <row r="1566" spans="1:22" ht="30" x14ac:dyDescent="0.25">
      <c r="A1566" s="102" t="s">
        <v>3283</v>
      </c>
      <c r="B1566" s="96" t="s">
        <v>3284</v>
      </c>
      <c r="C1566" s="96" t="s">
        <v>3198</v>
      </c>
      <c r="D1566" s="104" t="s">
        <v>247</v>
      </c>
      <c r="E1566" s="117" t="s">
        <v>81</v>
      </c>
      <c r="F1566" s="96" t="s">
        <v>81</v>
      </c>
      <c r="G1566" s="114">
        <v>2020</v>
      </c>
      <c r="H1566" s="113">
        <v>1</v>
      </c>
      <c r="I1566" s="117" t="s">
        <v>245</v>
      </c>
      <c r="J1566" s="262"/>
      <c r="K1566" s="270"/>
      <c r="L1566" s="286" t="s">
        <v>4246</v>
      </c>
      <c r="M1566" s="133"/>
      <c r="N1566" s="114"/>
      <c r="O1566" s="114"/>
      <c r="P1566" s="113"/>
      <c r="Q1566" s="117"/>
      <c r="R1566" s="96"/>
      <c r="S1566" s="97"/>
      <c r="T1566" s="103" t="s">
        <v>4246</v>
      </c>
      <c r="U1566" s="136" t="e">
        <f ca="1">_xlfn._xlws.FILTER(_xlfn._xlws.FILTER(Table15[],(Table15[System-Owned Portion]&amp;Table15[Was Material Ever Previously Lead?]&amp;Table15[Customer-Owned Portion])=(D1566&amp;E1566&amp;M1566)),{0,0,0,1})</f>
        <v>#NAME?</v>
      </c>
      <c r="V1566"/>
    </row>
    <row r="1567" spans="1:22" ht="30" x14ac:dyDescent="0.25">
      <c r="A1567" s="102" t="s">
        <v>3285</v>
      </c>
      <c r="B1567" s="96" t="s">
        <v>3286</v>
      </c>
      <c r="C1567" s="96" t="s">
        <v>3198</v>
      </c>
      <c r="D1567" s="104" t="s">
        <v>247</v>
      </c>
      <c r="E1567" s="117" t="s">
        <v>81</v>
      </c>
      <c r="F1567" s="96" t="s">
        <v>81</v>
      </c>
      <c r="G1567" s="114">
        <v>2020</v>
      </c>
      <c r="H1567" s="113">
        <v>1</v>
      </c>
      <c r="I1567" s="117" t="s">
        <v>245</v>
      </c>
      <c r="J1567" s="262"/>
      <c r="K1567" s="270"/>
      <c r="L1567" s="286" t="s">
        <v>4246</v>
      </c>
      <c r="M1567" s="133"/>
      <c r="N1567" s="114"/>
      <c r="O1567" s="114"/>
      <c r="P1567" s="113"/>
      <c r="Q1567" s="117"/>
      <c r="R1567" s="96"/>
      <c r="S1567" s="97"/>
      <c r="T1567" s="103" t="s">
        <v>4246</v>
      </c>
      <c r="U1567" s="136" t="e">
        <f ca="1">_xlfn._xlws.FILTER(_xlfn._xlws.FILTER(Table15[],(Table15[System-Owned Portion]&amp;Table15[Was Material Ever Previously Lead?]&amp;Table15[Customer-Owned Portion])=(D1567&amp;E1567&amp;M1567)),{0,0,0,1})</f>
        <v>#NAME?</v>
      </c>
      <c r="V1567"/>
    </row>
    <row r="1568" spans="1:22" ht="30" x14ac:dyDescent="0.25">
      <c r="A1568" s="102" t="s">
        <v>3287</v>
      </c>
      <c r="B1568" s="96" t="s">
        <v>3288</v>
      </c>
      <c r="C1568" s="96" t="s">
        <v>3198</v>
      </c>
      <c r="D1568" s="104" t="s">
        <v>247</v>
      </c>
      <c r="E1568" s="117" t="s">
        <v>81</v>
      </c>
      <c r="F1568" s="96" t="s">
        <v>81</v>
      </c>
      <c r="G1568" s="114">
        <v>2020</v>
      </c>
      <c r="H1568" s="113">
        <v>1</v>
      </c>
      <c r="I1568" s="117" t="s">
        <v>245</v>
      </c>
      <c r="J1568" s="262"/>
      <c r="K1568" s="270"/>
      <c r="L1568" s="286" t="s">
        <v>4246</v>
      </c>
      <c r="M1568" s="133"/>
      <c r="N1568" s="114"/>
      <c r="O1568" s="114"/>
      <c r="P1568" s="113"/>
      <c r="Q1568" s="117"/>
      <c r="R1568" s="96"/>
      <c r="S1568" s="97"/>
      <c r="T1568" s="103" t="s">
        <v>4246</v>
      </c>
      <c r="U1568" s="136" t="e">
        <f ca="1">_xlfn._xlws.FILTER(_xlfn._xlws.FILTER(Table15[],(Table15[System-Owned Portion]&amp;Table15[Was Material Ever Previously Lead?]&amp;Table15[Customer-Owned Portion])=(D1568&amp;E1568&amp;M1568)),{0,0,0,1})</f>
        <v>#NAME?</v>
      </c>
      <c r="V1568"/>
    </row>
    <row r="1569" spans="1:22" ht="30" x14ac:dyDescent="0.25">
      <c r="A1569" s="102" t="s">
        <v>3289</v>
      </c>
      <c r="B1569" s="96" t="s">
        <v>3290</v>
      </c>
      <c r="C1569" s="96" t="s">
        <v>3198</v>
      </c>
      <c r="D1569" s="104" t="s">
        <v>247</v>
      </c>
      <c r="E1569" s="117" t="s">
        <v>81</v>
      </c>
      <c r="F1569" s="96" t="s">
        <v>81</v>
      </c>
      <c r="G1569" s="114">
        <v>2020</v>
      </c>
      <c r="H1569" s="113">
        <v>1</v>
      </c>
      <c r="I1569" s="117" t="s">
        <v>245</v>
      </c>
      <c r="J1569" s="262"/>
      <c r="K1569" s="270"/>
      <c r="L1569" s="286" t="s">
        <v>4246</v>
      </c>
      <c r="M1569" s="133"/>
      <c r="N1569" s="114"/>
      <c r="O1569" s="114"/>
      <c r="P1569" s="113"/>
      <c r="Q1569" s="117"/>
      <c r="R1569" s="96"/>
      <c r="S1569" s="97"/>
      <c r="T1569" s="103" t="s">
        <v>4246</v>
      </c>
      <c r="U1569" s="136" t="e">
        <f ca="1">_xlfn._xlws.FILTER(_xlfn._xlws.FILTER(Table15[],(Table15[System-Owned Portion]&amp;Table15[Was Material Ever Previously Lead?]&amp;Table15[Customer-Owned Portion])=(D1569&amp;E1569&amp;M1569)),{0,0,0,1})</f>
        <v>#NAME?</v>
      </c>
      <c r="V1569"/>
    </row>
    <row r="1570" spans="1:22" ht="30" x14ac:dyDescent="0.25">
      <c r="A1570" s="102" t="s">
        <v>3291</v>
      </c>
      <c r="B1570" s="96" t="s">
        <v>3292</v>
      </c>
      <c r="C1570" s="96" t="s">
        <v>3198</v>
      </c>
      <c r="D1570" s="104" t="s">
        <v>247</v>
      </c>
      <c r="E1570" s="117" t="s">
        <v>81</v>
      </c>
      <c r="F1570" s="96" t="s">
        <v>81</v>
      </c>
      <c r="G1570" s="114">
        <v>2020</v>
      </c>
      <c r="H1570" s="113">
        <v>1</v>
      </c>
      <c r="I1570" s="117" t="s">
        <v>245</v>
      </c>
      <c r="J1570" s="262"/>
      <c r="K1570" s="270"/>
      <c r="L1570" s="286" t="s">
        <v>4246</v>
      </c>
      <c r="M1570" s="133"/>
      <c r="N1570" s="114"/>
      <c r="O1570" s="114"/>
      <c r="P1570" s="113"/>
      <c r="Q1570" s="117"/>
      <c r="R1570" s="96"/>
      <c r="S1570" s="97"/>
      <c r="T1570" s="103" t="s">
        <v>4246</v>
      </c>
      <c r="U1570" s="136" t="e">
        <f ca="1">_xlfn._xlws.FILTER(_xlfn._xlws.FILTER(Table15[],(Table15[System-Owned Portion]&amp;Table15[Was Material Ever Previously Lead?]&amp;Table15[Customer-Owned Portion])=(D1570&amp;E1570&amp;M1570)),{0,0,0,1})</f>
        <v>#NAME?</v>
      </c>
      <c r="V1570"/>
    </row>
    <row r="1571" spans="1:22" ht="30" x14ac:dyDescent="0.25">
      <c r="A1571" s="102" t="s">
        <v>3293</v>
      </c>
      <c r="B1571" s="96" t="s">
        <v>3294</v>
      </c>
      <c r="C1571" s="96" t="s">
        <v>3198</v>
      </c>
      <c r="D1571" s="104" t="s">
        <v>247</v>
      </c>
      <c r="E1571" s="117" t="s">
        <v>81</v>
      </c>
      <c r="F1571" s="96" t="s">
        <v>81</v>
      </c>
      <c r="G1571" s="114">
        <v>2020</v>
      </c>
      <c r="H1571" s="113">
        <v>1</v>
      </c>
      <c r="I1571" s="117" t="s">
        <v>245</v>
      </c>
      <c r="J1571" s="262"/>
      <c r="K1571" s="270"/>
      <c r="L1571" s="286" t="s">
        <v>4246</v>
      </c>
      <c r="M1571" s="133"/>
      <c r="N1571" s="114"/>
      <c r="O1571" s="114"/>
      <c r="P1571" s="113"/>
      <c r="Q1571" s="117"/>
      <c r="R1571" s="96"/>
      <c r="S1571" s="97"/>
      <c r="T1571" s="103" t="s">
        <v>4246</v>
      </c>
      <c r="U1571" s="136" t="e">
        <f ca="1">_xlfn._xlws.FILTER(_xlfn._xlws.FILTER(Table15[],(Table15[System-Owned Portion]&amp;Table15[Was Material Ever Previously Lead?]&amp;Table15[Customer-Owned Portion])=(D1571&amp;E1571&amp;M1571)),{0,0,0,1})</f>
        <v>#NAME?</v>
      </c>
      <c r="V1571"/>
    </row>
    <row r="1572" spans="1:22" ht="30" x14ac:dyDescent="0.25">
      <c r="A1572" s="102" t="s">
        <v>3295</v>
      </c>
      <c r="B1572" s="96" t="s">
        <v>3296</v>
      </c>
      <c r="C1572" s="96" t="s">
        <v>3198</v>
      </c>
      <c r="D1572" s="104" t="s">
        <v>247</v>
      </c>
      <c r="E1572" s="117" t="s">
        <v>81</v>
      </c>
      <c r="F1572" s="96" t="s">
        <v>81</v>
      </c>
      <c r="G1572" s="114">
        <v>2020</v>
      </c>
      <c r="H1572" s="113">
        <v>1</v>
      </c>
      <c r="I1572" s="117" t="s">
        <v>245</v>
      </c>
      <c r="J1572" s="262"/>
      <c r="K1572" s="270"/>
      <c r="L1572" s="286" t="s">
        <v>4246</v>
      </c>
      <c r="M1572" s="133"/>
      <c r="N1572" s="114"/>
      <c r="O1572" s="114"/>
      <c r="P1572" s="113"/>
      <c r="Q1572" s="117"/>
      <c r="R1572" s="96"/>
      <c r="S1572" s="97"/>
      <c r="T1572" s="103" t="s">
        <v>4246</v>
      </c>
      <c r="U1572" s="136" t="e">
        <f ca="1">_xlfn._xlws.FILTER(_xlfn._xlws.FILTER(Table15[],(Table15[System-Owned Portion]&amp;Table15[Was Material Ever Previously Lead?]&amp;Table15[Customer-Owned Portion])=(D1572&amp;E1572&amp;M1572)),{0,0,0,1})</f>
        <v>#NAME?</v>
      </c>
      <c r="V1572"/>
    </row>
    <row r="1573" spans="1:22" ht="30" x14ac:dyDescent="0.25">
      <c r="A1573" s="102" t="s">
        <v>3297</v>
      </c>
      <c r="B1573" s="96" t="s">
        <v>3298</v>
      </c>
      <c r="C1573" s="96" t="s">
        <v>3198</v>
      </c>
      <c r="D1573" s="104" t="s">
        <v>247</v>
      </c>
      <c r="E1573" s="117" t="s">
        <v>81</v>
      </c>
      <c r="F1573" s="96" t="s">
        <v>81</v>
      </c>
      <c r="G1573" s="114">
        <v>2020</v>
      </c>
      <c r="H1573" s="113">
        <v>1</v>
      </c>
      <c r="I1573" s="117" t="s">
        <v>245</v>
      </c>
      <c r="J1573" s="262"/>
      <c r="K1573" s="270"/>
      <c r="L1573" s="286" t="s">
        <v>4246</v>
      </c>
      <c r="M1573" s="133"/>
      <c r="N1573" s="114"/>
      <c r="O1573" s="114"/>
      <c r="P1573" s="113"/>
      <c r="Q1573" s="117"/>
      <c r="R1573" s="96"/>
      <c r="S1573" s="97"/>
      <c r="T1573" s="103" t="s">
        <v>4246</v>
      </c>
      <c r="U1573" s="136" t="e">
        <f ca="1">_xlfn._xlws.FILTER(_xlfn._xlws.FILTER(Table15[],(Table15[System-Owned Portion]&amp;Table15[Was Material Ever Previously Lead?]&amp;Table15[Customer-Owned Portion])=(D1573&amp;E1573&amp;M1573)),{0,0,0,1})</f>
        <v>#NAME?</v>
      </c>
      <c r="V1573"/>
    </row>
    <row r="1574" spans="1:22" ht="30" x14ac:dyDescent="0.25">
      <c r="A1574" s="102" t="s">
        <v>3299</v>
      </c>
      <c r="B1574" s="96" t="s">
        <v>3300</v>
      </c>
      <c r="C1574" s="96" t="s">
        <v>3198</v>
      </c>
      <c r="D1574" s="104" t="s">
        <v>247</v>
      </c>
      <c r="E1574" s="117" t="s">
        <v>81</v>
      </c>
      <c r="F1574" s="96" t="s">
        <v>81</v>
      </c>
      <c r="G1574" s="114">
        <v>2020</v>
      </c>
      <c r="H1574" s="113">
        <v>1</v>
      </c>
      <c r="I1574" s="117" t="s">
        <v>245</v>
      </c>
      <c r="J1574" s="262"/>
      <c r="K1574" s="270"/>
      <c r="L1574" s="286" t="s">
        <v>4246</v>
      </c>
      <c r="M1574" s="133"/>
      <c r="N1574" s="114"/>
      <c r="O1574" s="114"/>
      <c r="P1574" s="113"/>
      <c r="Q1574" s="117"/>
      <c r="R1574" s="96"/>
      <c r="S1574" s="97"/>
      <c r="T1574" s="103" t="s">
        <v>4246</v>
      </c>
      <c r="U1574" s="136" t="e">
        <f ca="1">_xlfn._xlws.FILTER(_xlfn._xlws.FILTER(Table15[],(Table15[System-Owned Portion]&amp;Table15[Was Material Ever Previously Lead?]&amp;Table15[Customer-Owned Portion])=(D1574&amp;E1574&amp;M1574)),{0,0,0,1})</f>
        <v>#NAME?</v>
      </c>
      <c r="V1574"/>
    </row>
    <row r="1575" spans="1:22" ht="30" x14ac:dyDescent="0.25">
      <c r="A1575" s="102" t="s">
        <v>3301</v>
      </c>
      <c r="B1575" s="262" t="s">
        <v>3302</v>
      </c>
      <c r="C1575" s="96" t="s">
        <v>4842</v>
      </c>
      <c r="D1575" s="104" t="s">
        <v>247</v>
      </c>
      <c r="E1575" s="117" t="s">
        <v>81</v>
      </c>
      <c r="F1575" s="96" t="s">
        <v>81</v>
      </c>
      <c r="G1575" s="114">
        <v>1988</v>
      </c>
      <c r="H1575" s="113">
        <v>1</v>
      </c>
      <c r="I1575" s="117" t="s">
        <v>245</v>
      </c>
      <c r="J1575" s="262"/>
      <c r="K1575" s="270"/>
      <c r="L1575" s="286" t="s">
        <v>4890</v>
      </c>
      <c r="M1575" s="133" t="s">
        <v>247</v>
      </c>
      <c r="N1575" s="114">
        <v>1995</v>
      </c>
      <c r="O1575" s="114">
        <v>1995</v>
      </c>
      <c r="P1575" s="113">
        <v>1</v>
      </c>
      <c r="Q1575" s="117" t="s">
        <v>245</v>
      </c>
      <c r="R1575" s="96"/>
      <c r="S1575" s="97"/>
      <c r="T1575" s="103"/>
      <c r="U1575" s="136" t="e">
        <f ca="1">_xlfn._xlws.FILTER(_xlfn._xlws.FILTER(Table15[],(Table15[System-Owned Portion]&amp;Table15[Was Material Ever Previously Lead?]&amp;Table15[Customer-Owned Portion])=(D1575&amp;E1575&amp;M1575)),{0,0,0,1})</f>
        <v>#NAME?</v>
      </c>
      <c r="V1575"/>
    </row>
    <row r="1576" spans="1:22" ht="30" x14ac:dyDescent="0.25">
      <c r="A1576" s="102" t="s">
        <v>3303</v>
      </c>
      <c r="B1576" s="262" t="s">
        <v>3304</v>
      </c>
      <c r="C1576" s="96" t="s">
        <v>4842</v>
      </c>
      <c r="D1576" s="104" t="s">
        <v>247</v>
      </c>
      <c r="E1576" s="117" t="s">
        <v>81</v>
      </c>
      <c r="F1576" s="96" t="s">
        <v>81</v>
      </c>
      <c r="G1576" s="114">
        <v>1988</v>
      </c>
      <c r="H1576" s="113">
        <v>0.75</v>
      </c>
      <c r="I1576" s="117" t="s">
        <v>245</v>
      </c>
      <c r="J1576" s="262"/>
      <c r="K1576" s="270"/>
      <c r="L1576" s="286" t="s">
        <v>4891</v>
      </c>
      <c r="M1576" s="133" t="s">
        <v>247</v>
      </c>
      <c r="N1576" s="114">
        <v>1995</v>
      </c>
      <c r="O1576" s="114">
        <v>1995</v>
      </c>
      <c r="P1576" s="113">
        <v>0.75</v>
      </c>
      <c r="Q1576" s="117" t="s">
        <v>245</v>
      </c>
      <c r="R1576" s="96"/>
      <c r="S1576" s="97"/>
      <c r="T1576" s="103"/>
      <c r="U1576" s="136" t="e">
        <f ca="1">_xlfn._xlws.FILTER(_xlfn._xlws.FILTER(Table15[],(Table15[System-Owned Portion]&amp;Table15[Was Material Ever Previously Lead?]&amp;Table15[Customer-Owned Portion])=(D1576&amp;E1576&amp;M1576)),{0,0,0,1})</f>
        <v>#NAME?</v>
      </c>
      <c r="V1576"/>
    </row>
    <row r="1577" spans="1:22" ht="30" x14ac:dyDescent="0.25">
      <c r="A1577" s="102" t="s">
        <v>3305</v>
      </c>
      <c r="B1577" s="262" t="s">
        <v>3306</v>
      </c>
      <c r="C1577" s="96" t="s">
        <v>4842</v>
      </c>
      <c r="D1577" s="104" t="s">
        <v>247</v>
      </c>
      <c r="E1577" s="117" t="s">
        <v>81</v>
      </c>
      <c r="F1577" s="96" t="s">
        <v>81</v>
      </c>
      <c r="G1577" s="114">
        <v>1988</v>
      </c>
      <c r="H1577" s="113">
        <v>1</v>
      </c>
      <c r="I1577" s="117" t="s">
        <v>244</v>
      </c>
      <c r="J1577" s="262"/>
      <c r="K1577" s="270"/>
      <c r="L1577" s="286" t="s">
        <v>4892</v>
      </c>
      <c r="M1577" s="133" t="s">
        <v>247</v>
      </c>
      <c r="N1577" s="114">
        <v>1995</v>
      </c>
      <c r="O1577" s="114">
        <v>1995</v>
      </c>
      <c r="P1577" s="113">
        <v>1</v>
      </c>
      <c r="Q1577" s="117" t="s">
        <v>245</v>
      </c>
      <c r="R1577" s="96"/>
      <c r="S1577" s="97"/>
      <c r="T1577" s="103"/>
      <c r="U1577" s="136" t="e">
        <f ca="1">_xlfn._xlws.FILTER(_xlfn._xlws.FILTER(Table15[],(Table15[System-Owned Portion]&amp;Table15[Was Material Ever Previously Lead?]&amp;Table15[Customer-Owned Portion])=(D1577&amp;E1577&amp;M1577)),{0,0,0,1})</f>
        <v>#NAME?</v>
      </c>
      <c r="V1577"/>
    </row>
    <row r="1578" spans="1:22" ht="30" x14ac:dyDescent="0.25">
      <c r="A1578" s="102" t="s">
        <v>3307</v>
      </c>
      <c r="B1578" s="262" t="s">
        <v>3308</v>
      </c>
      <c r="C1578" s="96" t="s">
        <v>4842</v>
      </c>
      <c r="D1578" s="104" t="s">
        <v>247</v>
      </c>
      <c r="E1578" s="117" t="s">
        <v>81</v>
      </c>
      <c r="F1578" s="96" t="s">
        <v>81</v>
      </c>
      <c r="G1578" s="114">
        <v>1988</v>
      </c>
      <c r="H1578" s="113">
        <v>0.75</v>
      </c>
      <c r="I1578" s="117" t="s">
        <v>244</v>
      </c>
      <c r="J1578" s="262"/>
      <c r="K1578" s="270"/>
      <c r="L1578" s="286" t="s">
        <v>4998</v>
      </c>
      <c r="M1578" s="133" t="s">
        <v>247</v>
      </c>
      <c r="N1578" s="114">
        <v>1989</v>
      </c>
      <c r="O1578" s="114">
        <v>1989</v>
      </c>
      <c r="P1578" s="113">
        <v>0.75</v>
      </c>
      <c r="Q1578" s="117" t="s">
        <v>245</v>
      </c>
      <c r="R1578" s="96"/>
      <c r="S1578" s="97"/>
      <c r="T1578" s="103"/>
      <c r="U1578" s="136" t="e">
        <f ca="1">_xlfn._xlws.FILTER(_xlfn._xlws.FILTER(Table15[],(Table15[System-Owned Portion]&amp;Table15[Was Material Ever Previously Lead?]&amp;Table15[Customer-Owned Portion])=(D1578&amp;E1578&amp;M1578)),{0,0,0,1})</f>
        <v>#NAME?</v>
      </c>
      <c r="V1578"/>
    </row>
    <row r="1579" spans="1:22" ht="30" x14ac:dyDescent="0.25">
      <c r="A1579" s="102" t="s">
        <v>3309</v>
      </c>
      <c r="B1579" s="262" t="s">
        <v>3310</v>
      </c>
      <c r="C1579" s="96" t="s">
        <v>4842</v>
      </c>
      <c r="D1579" s="104" t="s">
        <v>247</v>
      </c>
      <c r="E1579" s="117" t="s">
        <v>81</v>
      </c>
      <c r="F1579" s="96" t="s">
        <v>81</v>
      </c>
      <c r="G1579" s="114">
        <v>1988</v>
      </c>
      <c r="H1579" s="113">
        <v>2</v>
      </c>
      <c r="I1579" s="117" t="s">
        <v>244</v>
      </c>
      <c r="J1579" s="262"/>
      <c r="K1579" s="270"/>
      <c r="L1579" s="286" t="s">
        <v>4997</v>
      </c>
      <c r="M1579" s="133" t="s">
        <v>247</v>
      </c>
      <c r="N1579" s="114">
        <v>1982</v>
      </c>
      <c r="O1579" s="114">
        <v>1982</v>
      </c>
      <c r="P1579" s="113">
        <v>2</v>
      </c>
      <c r="Q1579" s="117" t="s">
        <v>244</v>
      </c>
      <c r="R1579" s="96"/>
      <c r="S1579" s="97"/>
      <c r="T1579" s="103"/>
      <c r="U1579" s="136" t="e">
        <f ca="1">_xlfn._xlws.FILTER(_xlfn._xlws.FILTER(Table15[],(Table15[System-Owned Portion]&amp;Table15[Was Material Ever Previously Lead?]&amp;Table15[Customer-Owned Portion])=(D1579&amp;E1579&amp;M1579)),{0,0,0,1})</f>
        <v>#NAME?</v>
      </c>
      <c r="V1579"/>
    </row>
    <row r="1580" spans="1:22" ht="30" x14ac:dyDescent="0.25">
      <c r="A1580" s="102" t="s">
        <v>3311</v>
      </c>
      <c r="B1580" s="262" t="s">
        <v>3312</v>
      </c>
      <c r="C1580" s="96" t="s">
        <v>4842</v>
      </c>
      <c r="D1580" s="104" t="s">
        <v>247</v>
      </c>
      <c r="E1580" s="117" t="s">
        <v>81</v>
      </c>
      <c r="F1580" s="96" t="s">
        <v>81</v>
      </c>
      <c r="G1580" s="114">
        <v>1988</v>
      </c>
      <c r="H1580" s="113">
        <v>1</v>
      </c>
      <c r="I1580" s="117" t="s">
        <v>4700</v>
      </c>
      <c r="J1580" s="262"/>
      <c r="K1580" s="270"/>
      <c r="L1580" s="286" t="s">
        <v>4893</v>
      </c>
      <c r="M1580" s="133" t="s">
        <v>95</v>
      </c>
      <c r="N1580" s="114">
        <v>1977</v>
      </c>
      <c r="O1580" s="114">
        <v>1977</v>
      </c>
      <c r="P1580" s="113">
        <v>1</v>
      </c>
      <c r="Q1580" s="117"/>
      <c r="R1580" s="96"/>
      <c r="S1580" s="97"/>
      <c r="T1580" s="103"/>
      <c r="U1580" s="136" t="e">
        <f ca="1">_xlfn._xlws.FILTER(_xlfn._xlws.FILTER(Table15[],(Table15[System-Owned Portion]&amp;Table15[Was Material Ever Previously Lead?]&amp;Table15[Customer-Owned Portion])=(D1580&amp;E1580&amp;M1580)),{0,0,0,1})</f>
        <v>#NAME?</v>
      </c>
      <c r="V1580"/>
    </row>
    <row r="1581" spans="1:22" ht="30" x14ac:dyDescent="0.25">
      <c r="A1581" s="102" t="s">
        <v>3313</v>
      </c>
      <c r="B1581" s="262" t="s">
        <v>3314</v>
      </c>
      <c r="C1581" s="96" t="s">
        <v>4842</v>
      </c>
      <c r="D1581" s="104" t="s">
        <v>247</v>
      </c>
      <c r="E1581" s="117" t="s">
        <v>81</v>
      </c>
      <c r="F1581" s="96" t="s">
        <v>81</v>
      </c>
      <c r="G1581" s="114">
        <v>1988</v>
      </c>
      <c r="H1581" s="113">
        <v>0.75</v>
      </c>
      <c r="I1581" s="117" t="s">
        <v>244</v>
      </c>
      <c r="J1581" s="262"/>
      <c r="K1581" s="270"/>
      <c r="L1581" s="286" t="s">
        <v>4894</v>
      </c>
      <c r="M1581" s="133" t="s">
        <v>247</v>
      </c>
      <c r="N1581" s="114">
        <v>1987</v>
      </c>
      <c r="O1581" s="114">
        <v>1987</v>
      </c>
      <c r="P1581" s="113">
        <v>0.75</v>
      </c>
      <c r="Q1581" s="117" t="s">
        <v>4700</v>
      </c>
      <c r="R1581" s="96"/>
      <c r="S1581" s="97"/>
      <c r="T1581" s="103"/>
      <c r="U1581" s="136" t="e">
        <f ca="1">_xlfn._xlws.FILTER(_xlfn._xlws.FILTER(Table15[],(Table15[System-Owned Portion]&amp;Table15[Was Material Ever Previously Lead?]&amp;Table15[Customer-Owned Portion])=(D1581&amp;E1581&amp;M1581)),{0,0,0,1})</f>
        <v>#NAME?</v>
      </c>
      <c r="V1581"/>
    </row>
    <row r="1582" spans="1:22" ht="30" x14ac:dyDescent="0.25">
      <c r="A1582" s="102" t="s">
        <v>3315</v>
      </c>
      <c r="B1582" s="262" t="s">
        <v>3316</v>
      </c>
      <c r="C1582" s="96" t="s">
        <v>4842</v>
      </c>
      <c r="D1582" s="104"/>
      <c r="E1582" s="117"/>
      <c r="F1582" s="96"/>
      <c r="G1582" s="114"/>
      <c r="H1582" s="113"/>
      <c r="I1582" s="117"/>
      <c r="J1582" s="262"/>
      <c r="K1582" s="270"/>
      <c r="L1582" s="286" t="s">
        <v>4926</v>
      </c>
      <c r="M1582" s="133"/>
      <c r="N1582" s="114"/>
      <c r="O1582" s="114"/>
      <c r="P1582" s="113"/>
      <c r="Q1582" s="117"/>
      <c r="R1582" s="96"/>
      <c r="S1582" s="97"/>
      <c r="T1582" s="134" t="s">
        <v>4926</v>
      </c>
      <c r="U1582" s="136" t="e">
        <f ca="1">_xlfn._xlws.FILTER(_xlfn._xlws.FILTER(Table15[],(Table15[System-Owned Portion]&amp;Table15[Was Material Ever Previously Lead?]&amp;Table15[Customer-Owned Portion])=(D1582&amp;E1582&amp;M1582)),{0,0,0,1})</f>
        <v>#NAME?</v>
      </c>
      <c r="V1582"/>
    </row>
    <row r="1583" spans="1:22" x14ac:dyDescent="0.25">
      <c r="A1583" s="102" t="s">
        <v>3317</v>
      </c>
      <c r="B1583" s="96" t="s">
        <v>3318</v>
      </c>
      <c r="C1583" s="96" t="s">
        <v>3319</v>
      </c>
      <c r="D1583" s="104" t="s">
        <v>248</v>
      </c>
      <c r="E1583" s="117" t="s">
        <v>81</v>
      </c>
      <c r="F1583" s="96" t="s">
        <v>81</v>
      </c>
      <c r="G1583" s="114">
        <v>1975</v>
      </c>
      <c r="H1583" s="113">
        <v>0.75</v>
      </c>
      <c r="I1583" s="117" t="s">
        <v>244</v>
      </c>
      <c r="J1583" s="262"/>
      <c r="K1583" s="270"/>
      <c r="L1583" s="286"/>
      <c r="M1583" s="133" t="s">
        <v>95</v>
      </c>
      <c r="N1583" s="114">
        <v>1978</v>
      </c>
      <c r="O1583" s="114">
        <v>1978</v>
      </c>
      <c r="P1583" s="113">
        <v>0.75</v>
      </c>
      <c r="Q1583" s="117"/>
      <c r="R1583" s="96"/>
      <c r="S1583" s="97"/>
      <c r="T1583" s="103"/>
      <c r="U1583" s="136" t="e">
        <f ca="1">_xlfn._xlws.FILTER(_xlfn._xlws.FILTER(Table15[],(Table15[System-Owned Portion]&amp;Table15[Was Material Ever Previously Lead?]&amp;Table15[Customer-Owned Portion])=(D1583&amp;E1583&amp;M1583)),{0,0,0,1})</f>
        <v>#NAME?</v>
      </c>
      <c r="V1583"/>
    </row>
    <row r="1584" spans="1:22" x14ac:dyDescent="0.25">
      <c r="A1584" s="102" t="s">
        <v>3320</v>
      </c>
      <c r="B1584" s="96" t="s">
        <v>3321</v>
      </c>
      <c r="C1584" s="96" t="s">
        <v>3322</v>
      </c>
      <c r="D1584" s="104" t="s">
        <v>248</v>
      </c>
      <c r="E1584" s="117" t="s">
        <v>81</v>
      </c>
      <c r="F1584" s="96" t="s">
        <v>81</v>
      </c>
      <c r="G1584" s="114">
        <v>1981</v>
      </c>
      <c r="H1584" s="113">
        <v>1</v>
      </c>
      <c r="I1584" s="117" t="s">
        <v>244</v>
      </c>
      <c r="J1584" s="262"/>
      <c r="K1584" s="270"/>
      <c r="L1584" s="286"/>
      <c r="M1584" s="133" t="s">
        <v>95</v>
      </c>
      <c r="N1584" s="114">
        <v>1988</v>
      </c>
      <c r="O1584" s="114">
        <v>1988</v>
      </c>
      <c r="P1584" s="113">
        <v>1</v>
      </c>
      <c r="Q1584" s="117"/>
      <c r="R1584" s="96"/>
      <c r="S1584" s="97"/>
      <c r="T1584" s="103"/>
      <c r="U1584" s="136" t="e">
        <f ca="1">_xlfn._xlws.FILTER(_xlfn._xlws.FILTER(Table15[],(Table15[System-Owned Portion]&amp;Table15[Was Material Ever Previously Lead?]&amp;Table15[Customer-Owned Portion])=(D1584&amp;E1584&amp;M1584)),{0,0,0,1})</f>
        <v>#NAME?</v>
      </c>
      <c r="V1584"/>
    </row>
    <row r="1585" spans="1:22" ht="30" x14ac:dyDescent="0.25">
      <c r="A1585" s="102" t="s">
        <v>3323</v>
      </c>
      <c r="B1585" s="96" t="s">
        <v>3324</v>
      </c>
      <c r="C1585" s="96" t="s">
        <v>3322</v>
      </c>
      <c r="D1585" s="104" t="s">
        <v>248</v>
      </c>
      <c r="E1585" s="117" t="s">
        <v>81</v>
      </c>
      <c r="F1585" s="96" t="s">
        <v>81</v>
      </c>
      <c r="G1585" s="114">
        <v>1981</v>
      </c>
      <c r="H1585" s="113">
        <v>0.75</v>
      </c>
      <c r="I1585" s="117" t="s">
        <v>244</v>
      </c>
      <c r="J1585" s="262"/>
      <c r="K1585" s="270"/>
      <c r="L1585" s="286"/>
      <c r="M1585" s="133" t="s">
        <v>247</v>
      </c>
      <c r="N1585" s="114">
        <v>1992</v>
      </c>
      <c r="O1585" s="114">
        <v>1992</v>
      </c>
      <c r="P1585" s="113">
        <v>0.75</v>
      </c>
      <c r="Q1585" s="117" t="s">
        <v>245</v>
      </c>
      <c r="R1585" s="96"/>
      <c r="S1585" s="97"/>
      <c r="T1585" s="103"/>
      <c r="U1585" s="136" t="e">
        <f ca="1">_xlfn._xlws.FILTER(_xlfn._xlws.FILTER(Table15[],(Table15[System-Owned Portion]&amp;Table15[Was Material Ever Previously Lead?]&amp;Table15[Customer-Owned Portion])=(D1585&amp;E1585&amp;M1585)),{0,0,0,1})</f>
        <v>#NAME?</v>
      </c>
      <c r="V1585"/>
    </row>
    <row r="1586" spans="1:22" ht="30" x14ac:dyDescent="0.25">
      <c r="A1586" s="102" t="s">
        <v>3325</v>
      </c>
      <c r="B1586" s="96" t="s">
        <v>3326</v>
      </c>
      <c r="C1586" s="96" t="s">
        <v>3322</v>
      </c>
      <c r="D1586" s="104" t="s">
        <v>248</v>
      </c>
      <c r="E1586" s="117" t="s">
        <v>81</v>
      </c>
      <c r="F1586" s="96" t="s">
        <v>81</v>
      </c>
      <c r="G1586" s="114">
        <v>1981</v>
      </c>
      <c r="H1586" s="113">
        <v>0.75</v>
      </c>
      <c r="I1586" s="117" t="s">
        <v>244</v>
      </c>
      <c r="J1586" s="262"/>
      <c r="K1586" s="270"/>
      <c r="L1586" s="286"/>
      <c r="M1586" s="133" t="s">
        <v>247</v>
      </c>
      <c r="N1586" s="114">
        <v>2000</v>
      </c>
      <c r="O1586" s="114">
        <v>2000</v>
      </c>
      <c r="P1586" s="113">
        <v>0.75</v>
      </c>
      <c r="Q1586" s="117" t="s">
        <v>245</v>
      </c>
      <c r="R1586" s="96"/>
      <c r="S1586" s="97"/>
      <c r="T1586" s="103"/>
      <c r="U1586" s="136" t="e">
        <f ca="1">_xlfn._xlws.FILTER(_xlfn._xlws.FILTER(Table15[],(Table15[System-Owned Portion]&amp;Table15[Was Material Ever Previously Lead?]&amp;Table15[Customer-Owned Portion])=(D1586&amp;E1586&amp;M1586)),{0,0,0,1})</f>
        <v>#NAME?</v>
      </c>
      <c r="V1586"/>
    </row>
    <row r="1587" spans="1:22" x14ac:dyDescent="0.25">
      <c r="A1587" s="102" t="s">
        <v>3327</v>
      </c>
      <c r="B1587" s="96" t="s">
        <v>3328</v>
      </c>
      <c r="C1587" s="96" t="s">
        <v>3322</v>
      </c>
      <c r="D1587" s="104" t="s">
        <v>248</v>
      </c>
      <c r="E1587" s="117" t="s">
        <v>81</v>
      </c>
      <c r="F1587" s="96" t="s">
        <v>81</v>
      </c>
      <c r="G1587" s="114">
        <v>1981</v>
      </c>
      <c r="H1587" s="113">
        <v>0.75</v>
      </c>
      <c r="I1587" s="117" t="s">
        <v>244</v>
      </c>
      <c r="J1587" s="262"/>
      <c r="K1587" s="270"/>
      <c r="L1587" s="286"/>
      <c r="M1587" s="133" t="s">
        <v>95</v>
      </c>
      <c r="N1587" s="114">
        <v>1987</v>
      </c>
      <c r="O1587" s="114">
        <v>1987</v>
      </c>
      <c r="P1587" s="113">
        <v>0.75</v>
      </c>
      <c r="Q1587" s="117"/>
      <c r="R1587" s="96"/>
      <c r="S1587" s="97"/>
      <c r="T1587" s="103"/>
      <c r="U1587" s="136" t="e">
        <f ca="1">_xlfn._xlws.FILTER(_xlfn._xlws.FILTER(Table15[],(Table15[System-Owned Portion]&amp;Table15[Was Material Ever Previously Lead?]&amp;Table15[Customer-Owned Portion])=(D1587&amp;E1587&amp;M1587)),{0,0,0,1})</f>
        <v>#NAME?</v>
      </c>
      <c r="V1587"/>
    </row>
    <row r="1588" spans="1:22" ht="30" x14ac:dyDescent="0.25">
      <c r="A1588" s="102" t="s">
        <v>3329</v>
      </c>
      <c r="B1588" s="96" t="s">
        <v>3330</v>
      </c>
      <c r="C1588" s="96" t="s">
        <v>3322</v>
      </c>
      <c r="D1588" s="104" t="s">
        <v>248</v>
      </c>
      <c r="E1588" s="117" t="s">
        <v>81</v>
      </c>
      <c r="F1588" s="96" t="s">
        <v>81</v>
      </c>
      <c r="G1588" s="114">
        <v>1981</v>
      </c>
      <c r="H1588" s="113">
        <v>0.75</v>
      </c>
      <c r="I1588" s="117" t="s">
        <v>244</v>
      </c>
      <c r="J1588" s="262"/>
      <c r="K1588" s="270"/>
      <c r="L1588" s="286"/>
      <c r="M1588" s="133" t="s">
        <v>247</v>
      </c>
      <c r="N1588" s="114">
        <v>1989</v>
      </c>
      <c r="O1588" s="114">
        <v>1989</v>
      </c>
      <c r="P1588" s="113">
        <v>0.75</v>
      </c>
      <c r="Q1588" s="117" t="s">
        <v>245</v>
      </c>
      <c r="R1588" s="96"/>
      <c r="S1588" s="97"/>
      <c r="T1588" s="103"/>
      <c r="U1588" s="136" t="e">
        <f ca="1">_xlfn._xlws.FILTER(_xlfn._xlws.FILTER(Table15[],(Table15[System-Owned Portion]&amp;Table15[Was Material Ever Previously Lead?]&amp;Table15[Customer-Owned Portion])=(D1588&amp;E1588&amp;M1588)),{0,0,0,1})</f>
        <v>#NAME?</v>
      </c>
      <c r="V1588"/>
    </row>
    <row r="1589" spans="1:22" ht="30" x14ac:dyDescent="0.25">
      <c r="A1589" s="102" t="s">
        <v>3331</v>
      </c>
      <c r="B1589" s="262" t="s">
        <v>3332</v>
      </c>
      <c r="C1589" s="96" t="s">
        <v>4881</v>
      </c>
      <c r="D1589" s="104" t="s">
        <v>248</v>
      </c>
      <c r="E1589" s="117" t="s">
        <v>81</v>
      </c>
      <c r="F1589" s="96" t="s">
        <v>81</v>
      </c>
      <c r="G1589" s="114">
        <v>1975</v>
      </c>
      <c r="H1589" s="113">
        <v>1</v>
      </c>
      <c r="I1589" s="117" t="s">
        <v>244</v>
      </c>
      <c r="J1589" s="262"/>
      <c r="K1589" s="270"/>
      <c r="L1589" s="286" t="s">
        <v>4882</v>
      </c>
      <c r="M1589" s="133" t="s">
        <v>247</v>
      </c>
      <c r="N1589" s="114">
        <v>1999</v>
      </c>
      <c r="O1589" s="114">
        <v>1999</v>
      </c>
      <c r="P1589" s="113">
        <v>1</v>
      </c>
      <c r="Q1589" s="117" t="s">
        <v>245</v>
      </c>
      <c r="R1589" s="96"/>
      <c r="S1589" s="97"/>
      <c r="T1589" s="103"/>
      <c r="U1589" s="136" t="e">
        <f ca="1">_xlfn._xlws.FILTER(_xlfn._xlws.FILTER(Table15[],(Table15[System-Owned Portion]&amp;Table15[Was Material Ever Previously Lead?]&amp;Table15[Customer-Owned Portion])=(D1589&amp;E1589&amp;M1589)),{0,0,0,1})</f>
        <v>#NAME?</v>
      </c>
      <c r="V1589"/>
    </row>
    <row r="1590" spans="1:22" ht="30" x14ac:dyDescent="0.25">
      <c r="A1590" s="102" t="s">
        <v>3333</v>
      </c>
      <c r="B1590" s="262" t="s">
        <v>3334</v>
      </c>
      <c r="C1590" s="96" t="s">
        <v>4842</v>
      </c>
      <c r="D1590" s="104" t="s">
        <v>247</v>
      </c>
      <c r="E1590" s="117" t="s">
        <v>81</v>
      </c>
      <c r="F1590" s="96" t="s">
        <v>81</v>
      </c>
      <c r="G1590" s="114">
        <v>1988</v>
      </c>
      <c r="H1590" s="113">
        <v>1</v>
      </c>
      <c r="I1590" s="117" t="s">
        <v>245</v>
      </c>
      <c r="J1590" s="262"/>
      <c r="K1590" s="270"/>
      <c r="L1590" s="286" t="s">
        <v>4884</v>
      </c>
      <c r="M1590" s="133" t="s">
        <v>247</v>
      </c>
      <c r="N1590" s="114">
        <v>1996</v>
      </c>
      <c r="O1590" s="114">
        <v>1996</v>
      </c>
      <c r="P1590" s="113">
        <v>1</v>
      </c>
      <c r="Q1590" s="117" t="s">
        <v>245</v>
      </c>
      <c r="R1590" s="96"/>
      <c r="S1590" s="97"/>
      <c r="T1590" s="103"/>
      <c r="U1590" s="136" t="e">
        <f ca="1">_xlfn._xlws.FILTER(_xlfn._xlws.FILTER(Table15[],(Table15[System-Owned Portion]&amp;Table15[Was Material Ever Previously Lead?]&amp;Table15[Customer-Owned Portion])=(D1590&amp;E1590&amp;M1590)),{0,0,0,1})</f>
        <v>#NAME?</v>
      </c>
      <c r="V1590"/>
    </row>
    <row r="1591" spans="1:22" ht="30" x14ac:dyDescent="0.25">
      <c r="A1591" s="102" t="s">
        <v>3335</v>
      </c>
      <c r="B1591" s="262" t="s">
        <v>3336</v>
      </c>
      <c r="C1591" s="96" t="s">
        <v>4842</v>
      </c>
      <c r="D1591" s="104" t="s">
        <v>247</v>
      </c>
      <c r="E1591" s="117" t="s">
        <v>81</v>
      </c>
      <c r="F1591" s="96" t="s">
        <v>81</v>
      </c>
      <c r="G1591" s="114">
        <v>1988</v>
      </c>
      <c r="H1591" s="113">
        <v>1.5</v>
      </c>
      <c r="I1591" s="117" t="s">
        <v>245</v>
      </c>
      <c r="J1591" s="262"/>
      <c r="K1591" s="270"/>
      <c r="L1591" s="286" t="s">
        <v>4885</v>
      </c>
      <c r="M1591" s="133" t="s">
        <v>247</v>
      </c>
      <c r="N1591" s="114">
        <v>1995</v>
      </c>
      <c r="O1591" s="114">
        <v>1995</v>
      </c>
      <c r="P1591" s="113">
        <v>1.5</v>
      </c>
      <c r="Q1591" s="117" t="s">
        <v>245</v>
      </c>
      <c r="R1591" s="96"/>
      <c r="S1591" s="97"/>
      <c r="T1591" s="103"/>
      <c r="U1591" s="136" t="e">
        <f ca="1">_xlfn._xlws.FILTER(_xlfn._xlws.FILTER(Table15[],(Table15[System-Owned Portion]&amp;Table15[Was Material Ever Previously Lead?]&amp;Table15[Customer-Owned Portion])=(D1591&amp;E1591&amp;M1591)),{0,0,0,1})</f>
        <v>#NAME?</v>
      </c>
      <c r="V1591"/>
    </row>
    <row r="1592" spans="1:22" ht="30" x14ac:dyDescent="0.25">
      <c r="A1592" s="102" t="s">
        <v>3337</v>
      </c>
      <c r="B1592" s="262" t="s">
        <v>3338</v>
      </c>
      <c r="C1592" s="96" t="s">
        <v>4842</v>
      </c>
      <c r="D1592" s="104" t="s">
        <v>248</v>
      </c>
      <c r="E1592" s="117" t="s">
        <v>81</v>
      </c>
      <c r="F1592" s="96" t="s">
        <v>81</v>
      </c>
      <c r="G1592" s="114">
        <v>1975</v>
      </c>
      <c r="H1592" s="113">
        <v>1</v>
      </c>
      <c r="I1592" s="117" t="s">
        <v>244</v>
      </c>
      <c r="J1592" s="262"/>
      <c r="K1592" s="270"/>
      <c r="L1592" s="286" t="s">
        <v>4886</v>
      </c>
      <c r="M1592" s="133" t="s">
        <v>247</v>
      </c>
      <c r="N1592" s="114">
        <v>2002</v>
      </c>
      <c r="O1592" s="114">
        <v>2002</v>
      </c>
      <c r="P1592" s="113">
        <v>1</v>
      </c>
      <c r="Q1592" s="117" t="s">
        <v>245</v>
      </c>
      <c r="R1592" s="96"/>
      <c r="S1592" s="97"/>
      <c r="T1592" s="103"/>
      <c r="U1592" s="136" t="e">
        <f ca="1">_xlfn._xlws.FILTER(_xlfn._xlws.FILTER(Table15[],(Table15[System-Owned Portion]&amp;Table15[Was Material Ever Previously Lead?]&amp;Table15[Customer-Owned Portion])=(D1592&amp;E1592&amp;M1592)),{0,0,0,1})</f>
        <v>#NAME?</v>
      </c>
      <c r="V1592"/>
    </row>
    <row r="1593" spans="1:22" ht="30" x14ac:dyDescent="0.25">
      <c r="A1593" s="102" t="s">
        <v>3339</v>
      </c>
      <c r="B1593" s="281" t="s">
        <v>3340</v>
      </c>
      <c r="C1593" s="96" t="s">
        <v>4888</v>
      </c>
      <c r="D1593" s="104" t="s">
        <v>247</v>
      </c>
      <c r="E1593" s="117" t="s">
        <v>81</v>
      </c>
      <c r="F1593" s="96" t="s">
        <v>81</v>
      </c>
      <c r="G1593" s="114">
        <v>1988</v>
      </c>
      <c r="H1593" s="113">
        <v>1.5</v>
      </c>
      <c r="I1593" s="117" t="s">
        <v>245</v>
      </c>
      <c r="J1593" s="262"/>
      <c r="K1593" s="270"/>
      <c r="L1593" s="286" t="s">
        <v>4887</v>
      </c>
      <c r="M1593" s="133" t="s">
        <v>247</v>
      </c>
      <c r="N1593" s="114">
        <v>1996</v>
      </c>
      <c r="O1593" s="114">
        <v>1996</v>
      </c>
      <c r="P1593" s="113">
        <v>1.5</v>
      </c>
      <c r="Q1593" s="117" t="s">
        <v>245</v>
      </c>
      <c r="R1593" s="96"/>
      <c r="S1593" s="97"/>
      <c r="T1593" s="103"/>
      <c r="U1593" s="136" t="e">
        <f ca="1">_xlfn._xlws.FILTER(_xlfn._xlws.FILTER(Table15[],(Table15[System-Owned Portion]&amp;Table15[Was Material Ever Previously Lead?]&amp;Table15[Customer-Owned Portion])=(D1593&amp;E1593&amp;M1593)),{0,0,0,1})</f>
        <v>#NAME?</v>
      </c>
      <c r="V1593"/>
    </row>
    <row r="1594" spans="1:22" ht="30" x14ac:dyDescent="0.25">
      <c r="A1594" s="102" t="s">
        <v>3341</v>
      </c>
      <c r="B1594" s="262" t="s">
        <v>3342</v>
      </c>
      <c r="C1594" s="96" t="s">
        <v>4842</v>
      </c>
      <c r="D1594" s="104" t="s">
        <v>247</v>
      </c>
      <c r="E1594" s="117" t="s">
        <v>81</v>
      </c>
      <c r="F1594" s="96" t="s">
        <v>81</v>
      </c>
      <c r="G1594" s="114">
        <v>1988</v>
      </c>
      <c r="H1594" s="113">
        <v>1</v>
      </c>
      <c r="I1594" s="117" t="s">
        <v>244</v>
      </c>
      <c r="J1594" s="262"/>
      <c r="K1594" s="270"/>
      <c r="L1594" s="286" t="s">
        <v>4889</v>
      </c>
      <c r="M1594" s="133" t="s">
        <v>247</v>
      </c>
      <c r="N1594" s="114">
        <v>1996</v>
      </c>
      <c r="O1594" s="114">
        <v>1996</v>
      </c>
      <c r="P1594" s="113">
        <v>1</v>
      </c>
      <c r="Q1594" s="117" t="s">
        <v>245</v>
      </c>
      <c r="R1594" s="96"/>
      <c r="S1594" s="97"/>
      <c r="T1594" s="103"/>
      <c r="U1594" s="136" t="e">
        <f ca="1">_xlfn._xlws.FILTER(_xlfn._xlws.FILTER(Table15[],(Table15[System-Owned Portion]&amp;Table15[Was Material Ever Previously Lead?]&amp;Table15[Customer-Owned Portion])=(D1594&amp;E1594&amp;M1594)),{0,0,0,1})</f>
        <v>#NAME?</v>
      </c>
      <c r="V1594"/>
    </row>
    <row r="1595" spans="1:22" ht="30" x14ac:dyDescent="0.25">
      <c r="A1595" s="102" t="s">
        <v>3343</v>
      </c>
      <c r="B1595" s="96" t="s">
        <v>3344</v>
      </c>
      <c r="C1595" s="96" t="s">
        <v>1273</v>
      </c>
      <c r="D1595" s="104" t="s">
        <v>247</v>
      </c>
      <c r="E1595" s="117" t="s">
        <v>81</v>
      </c>
      <c r="F1595" s="96" t="s">
        <v>81</v>
      </c>
      <c r="G1595" s="114">
        <v>2009</v>
      </c>
      <c r="H1595" s="113">
        <v>1</v>
      </c>
      <c r="I1595" s="117" t="s">
        <v>4700</v>
      </c>
      <c r="J1595" s="262"/>
      <c r="K1595" s="270"/>
      <c r="L1595" s="286"/>
      <c r="M1595" s="133" t="s">
        <v>95</v>
      </c>
      <c r="N1595" s="114">
        <v>1942</v>
      </c>
      <c r="O1595" s="114">
        <v>1942</v>
      </c>
      <c r="P1595" s="113">
        <v>1</v>
      </c>
      <c r="Q1595" s="117"/>
      <c r="R1595" s="96"/>
      <c r="S1595" s="97"/>
      <c r="T1595" s="103"/>
      <c r="U1595" s="136" t="e">
        <f ca="1">_xlfn._xlws.FILTER(_xlfn._xlws.FILTER(Table15[],(Table15[System-Owned Portion]&amp;Table15[Was Material Ever Previously Lead?]&amp;Table15[Customer-Owned Portion])=(D1595&amp;E1595&amp;M1595)),{0,0,0,1})</f>
        <v>#NAME?</v>
      </c>
      <c r="V1595"/>
    </row>
    <row r="1596" spans="1:22" ht="30" x14ac:dyDescent="0.25">
      <c r="A1596" s="102" t="s">
        <v>3345</v>
      </c>
      <c r="B1596" s="96" t="s">
        <v>3346</v>
      </c>
      <c r="C1596" s="96" t="s">
        <v>1273</v>
      </c>
      <c r="D1596" s="104" t="s">
        <v>247</v>
      </c>
      <c r="E1596" s="117" t="s">
        <v>81</v>
      </c>
      <c r="F1596" s="96" t="s">
        <v>81</v>
      </c>
      <c r="G1596" s="114">
        <v>2012</v>
      </c>
      <c r="H1596" s="113">
        <v>1</v>
      </c>
      <c r="I1596" s="117" t="s">
        <v>4700</v>
      </c>
      <c r="J1596" s="262"/>
      <c r="K1596" s="270"/>
      <c r="L1596" s="286"/>
      <c r="M1596" s="133" t="s">
        <v>95</v>
      </c>
      <c r="N1596" s="114">
        <v>1945</v>
      </c>
      <c r="O1596" s="114">
        <v>1945</v>
      </c>
      <c r="P1596" s="113">
        <v>1</v>
      </c>
      <c r="Q1596" s="117"/>
      <c r="R1596" s="96"/>
      <c r="S1596" s="97"/>
      <c r="T1596" s="103"/>
      <c r="U1596" s="136" t="e">
        <f ca="1">_xlfn._xlws.FILTER(_xlfn._xlws.FILTER(Table15[],(Table15[System-Owned Portion]&amp;Table15[Was Material Ever Previously Lead?]&amp;Table15[Customer-Owned Portion])=(D1596&amp;E1596&amp;M1596)),{0,0,0,1})</f>
        <v>#NAME?</v>
      </c>
      <c r="V1596"/>
    </row>
    <row r="1597" spans="1:22" ht="30" x14ac:dyDescent="0.25">
      <c r="A1597" s="102" t="s">
        <v>3347</v>
      </c>
      <c r="B1597" s="96" t="s">
        <v>3348</v>
      </c>
      <c r="C1597" s="96" t="s">
        <v>1273</v>
      </c>
      <c r="D1597" s="104" t="s">
        <v>247</v>
      </c>
      <c r="E1597" s="117" t="s">
        <v>81</v>
      </c>
      <c r="F1597" s="96" t="s">
        <v>81</v>
      </c>
      <c r="G1597" s="114">
        <v>2012</v>
      </c>
      <c r="H1597" s="113">
        <v>1</v>
      </c>
      <c r="I1597" s="117" t="s">
        <v>4700</v>
      </c>
      <c r="J1597" s="262"/>
      <c r="K1597" s="270"/>
      <c r="L1597" s="286"/>
      <c r="M1597" s="133" t="s">
        <v>95</v>
      </c>
      <c r="N1597" s="114">
        <v>1950</v>
      </c>
      <c r="O1597" s="114">
        <v>1950</v>
      </c>
      <c r="P1597" s="113">
        <v>1</v>
      </c>
      <c r="Q1597" s="117"/>
      <c r="R1597" s="96"/>
      <c r="S1597" s="97"/>
      <c r="T1597" s="103"/>
      <c r="U1597" s="136" t="e">
        <f ca="1">_xlfn._xlws.FILTER(_xlfn._xlws.FILTER(Table15[],(Table15[System-Owned Portion]&amp;Table15[Was Material Ever Previously Lead?]&amp;Table15[Customer-Owned Portion])=(D1597&amp;E1597&amp;M1597)),{0,0,0,1})</f>
        <v>#NAME?</v>
      </c>
      <c r="V1597"/>
    </row>
    <row r="1598" spans="1:22" ht="30" x14ac:dyDescent="0.25">
      <c r="A1598" s="102" t="s">
        <v>3349</v>
      </c>
      <c r="B1598" s="96" t="s">
        <v>3350</v>
      </c>
      <c r="C1598" s="96" t="s">
        <v>1273</v>
      </c>
      <c r="D1598" s="104" t="s">
        <v>247</v>
      </c>
      <c r="E1598" s="117" t="s">
        <v>81</v>
      </c>
      <c r="F1598" s="96" t="s">
        <v>81</v>
      </c>
      <c r="G1598" s="114">
        <v>2012</v>
      </c>
      <c r="H1598" s="113">
        <v>1</v>
      </c>
      <c r="I1598" s="117" t="s">
        <v>4700</v>
      </c>
      <c r="J1598" s="262"/>
      <c r="K1598" s="270"/>
      <c r="L1598" s="286" t="s">
        <v>4701</v>
      </c>
      <c r="M1598" s="133" t="s">
        <v>95</v>
      </c>
      <c r="N1598" s="114">
        <v>1957</v>
      </c>
      <c r="O1598" s="114">
        <v>1957</v>
      </c>
      <c r="P1598" s="113">
        <v>1</v>
      </c>
      <c r="Q1598" s="117"/>
      <c r="R1598" s="96"/>
      <c r="S1598" s="97"/>
      <c r="T1598" s="103"/>
      <c r="U1598" s="136" t="e">
        <f ca="1">_xlfn._xlws.FILTER(_xlfn._xlws.FILTER(Table15[],(Table15[System-Owned Portion]&amp;Table15[Was Material Ever Previously Lead?]&amp;Table15[Customer-Owned Portion])=(D1598&amp;E1598&amp;M1598)),{0,0,0,1})</f>
        <v>#NAME?</v>
      </c>
      <c r="V1598"/>
    </row>
    <row r="1599" spans="1:22" ht="30" x14ac:dyDescent="0.25">
      <c r="A1599" s="102" t="s">
        <v>3351</v>
      </c>
      <c r="B1599" s="96" t="s">
        <v>3352</v>
      </c>
      <c r="C1599" s="96" t="s">
        <v>1273</v>
      </c>
      <c r="D1599" s="104" t="s">
        <v>247</v>
      </c>
      <c r="E1599" s="117" t="s">
        <v>81</v>
      </c>
      <c r="F1599" s="96" t="s">
        <v>81</v>
      </c>
      <c r="G1599" s="114">
        <v>2012</v>
      </c>
      <c r="H1599" s="113">
        <v>1</v>
      </c>
      <c r="I1599" s="117" t="s">
        <v>4700</v>
      </c>
      <c r="J1599" s="262"/>
      <c r="K1599" s="270"/>
      <c r="L1599" s="286"/>
      <c r="M1599" s="133" t="s">
        <v>95</v>
      </c>
      <c r="N1599" s="114">
        <v>1957</v>
      </c>
      <c r="O1599" s="114">
        <v>1957</v>
      </c>
      <c r="P1599" s="113">
        <v>1</v>
      </c>
      <c r="Q1599" s="117"/>
      <c r="R1599" s="96"/>
      <c r="S1599" s="97"/>
      <c r="T1599" s="103"/>
      <c r="U1599" s="136" t="e">
        <f ca="1">_xlfn._xlws.FILTER(_xlfn._xlws.FILTER(Table15[],(Table15[System-Owned Portion]&amp;Table15[Was Material Ever Previously Lead?]&amp;Table15[Customer-Owned Portion])=(D1599&amp;E1599&amp;M1599)),{0,0,0,1})</f>
        <v>#NAME?</v>
      </c>
      <c r="V1599"/>
    </row>
    <row r="1600" spans="1:22" ht="30" x14ac:dyDescent="0.25">
      <c r="A1600" s="102" t="s">
        <v>3353</v>
      </c>
      <c r="B1600" s="96" t="s">
        <v>4838</v>
      </c>
      <c r="C1600" s="96" t="s">
        <v>1273</v>
      </c>
      <c r="D1600" s="104" t="s">
        <v>247</v>
      </c>
      <c r="E1600" s="117" t="s">
        <v>81</v>
      </c>
      <c r="F1600" s="96" t="s">
        <v>81</v>
      </c>
      <c r="G1600" s="114">
        <v>2009</v>
      </c>
      <c r="H1600" s="113">
        <v>1</v>
      </c>
      <c r="I1600" s="117" t="s">
        <v>4700</v>
      </c>
      <c r="J1600" s="262"/>
      <c r="K1600" s="270"/>
      <c r="L1600" s="286" t="s">
        <v>4701</v>
      </c>
      <c r="M1600" s="133" t="s">
        <v>95</v>
      </c>
      <c r="N1600" s="114">
        <v>1988</v>
      </c>
      <c r="O1600" s="114">
        <v>1988</v>
      </c>
      <c r="P1600" s="113">
        <v>1</v>
      </c>
      <c r="Q1600" s="117"/>
      <c r="R1600" s="96"/>
      <c r="S1600" s="97"/>
      <c r="T1600" s="103"/>
      <c r="U1600" s="136" t="e">
        <f ca="1">_xlfn._xlws.FILTER(_xlfn._xlws.FILTER(Table15[],(Table15[System-Owned Portion]&amp;Table15[Was Material Ever Previously Lead?]&amp;Table15[Customer-Owned Portion])=(D1600&amp;E1600&amp;M1600)),{0,0,0,1})</f>
        <v>#NAME?</v>
      </c>
      <c r="V1600"/>
    </row>
    <row r="1601" spans="1:22" ht="30" x14ac:dyDescent="0.25">
      <c r="A1601" s="102" t="s">
        <v>3353</v>
      </c>
      <c r="B1601" s="96" t="s">
        <v>4839</v>
      </c>
      <c r="C1601" s="96" t="s">
        <v>1273</v>
      </c>
      <c r="D1601" s="104" t="s">
        <v>247</v>
      </c>
      <c r="E1601" s="117" t="s">
        <v>81</v>
      </c>
      <c r="F1601" s="96" t="s">
        <v>81</v>
      </c>
      <c r="G1601" s="114">
        <v>2009</v>
      </c>
      <c r="H1601" s="113">
        <v>1</v>
      </c>
      <c r="I1601" s="117" t="s">
        <v>4700</v>
      </c>
      <c r="J1601" s="262"/>
      <c r="K1601" s="270"/>
      <c r="L1601" s="286" t="s">
        <v>4701</v>
      </c>
      <c r="M1601" s="133" t="s">
        <v>95</v>
      </c>
      <c r="N1601" s="114">
        <v>1988</v>
      </c>
      <c r="O1601" s="114">
        <v>1988</v>
      </c>
      <c r="P1601" s="113">
        <v>1</v>
      </c>
      <c r="Q1601" s="117"/>
      <c r="R1601" s="96"/>
      <c r="S1601" s="97"/>
      <c r="T1601" s="103"/>
      <c r="U1601" s="136" t="e">
        <f ca="1">_xlfn._xlws.FILTER(_xlfn._xlws.FILTER(Table15[],(Table15[System-Owned Portion]&amp;Table15[Was Material Ever Previously Lead?]&amp;Table15[Customer-Owned Portion])=(D1601&amp;E1601&amp;M1601)),{0,0,0,1})</f>
        <v>#NAME?</v>
      </c>
      <c r="V1601"/>
    </row>
    <row r="1602" spans="1:22" ht="30" x14ac:dyDescent="0.25">
      <c r="A1602" s="102" t="s">
        <v>3354</v>
      </c>
      <c r="B1602" s="96" t="s">
        <v>3355</v>
      </c>
      <c r="C1602" s="96" t="s">
        <v>4912</v>
      </c>
      <c r="D1602" s="104" t="s">
        <v>248</v>
      </c>
      <c r="E1602" s="117" t="s">
        <v>81</v>
      </c>
      <c r="F1602" s="96" t="s">
        <v>81</v>
      </c>
      <c r="G1602" s="114">
        <v>1977</v>
      </c>
      <c r="H1602" s="113">
        <v>1</v>
      </c>
      <c r="I1602" s="117" t="s">
        <v>244</v>
      </c>
      <c r="J1602" s="262"/>
      <c r="K1602" s="270"/>
      <c r="L1602" s="286" t="s">
        <v>4920</v>
      </c>
      <c r="M1602" s="133" t="s">
        <v>95</v>
      </c>
      <c r="N1602" s="114">
        <v>1984</v>
      </c>
      <c r="O1602" s="114">
        <v>1984</v>
      </c>
      <c r="P1602" s="113">
        <v>1</v>
      </c>
      <c r="Q1602" s="117"/>
      <c r="R1602" s="96"/>
      <c r="S1602" s="97"/>
      <c r="T1602" s="103"/>
      <c r="U1602" s="136" t="e">
        <f ca="1">_xlfn._xlws.FILTER(_xlfn._xlws.FILTER(Table15[],(Table15[System-Owned Portion]&amp;Table15[Was Material Ever Previously Lead?]&amp;Table15[Customer-Owned Portion])=(D1602&amp;E1602&amp;M1602)),{0,0,0,1})</f>
        <v>#NAME?</v>
      </c>
      <c r="V1602"/>
    </row>
    <row r="1603" spans="1:22" ht="30" x14ac:dyDescent="0.25">
      <c r="A1603" s="102" t="s">
        <v>3356</v>
      </c>
      <c r="B1603" s="96" t="s">
        <v>3357</v>
      </c>
      <c r="C1603" s="96" t="s">
        <v>4912</v>
      </c>
      <c r="D1603" s="104" t="s">
        <v>247</v>
      </c>
      <c r="E1603" s="117" t="s">
        <v>81</v>
      </c>
      <c r="F1603" s="96" t="s">
        <v>81</v>
      </c>
      <c r="G1603" s="114">
        <v>2012</v>
      </c>
      <c r="H1603" s="113">
        <v>1.5</v>
      </c>
      <c r="I1603" s="117" t="s">
        <v>4700</v>
      </c>
      <c r="J1603" s="262"/>
      <c r="K1603" s="270"/>
      <c r="L1603" s="286" t="s">
        <v>4921</v>
      </c>
      <c r="M1603" s="133" t="s">
        <v>247</v>
      </c>
      <c r="N1603" s="114">
        <v>1998</v>
      </c>
      <c r="O1603" s="114">
        <v>1998</v>
      </c>
      <c r="P1603" s="113">
        <v>1.5</v>
      </c>
      <c r="Q1603" s="117" t="s">
        <v>245</v>
      </c>
      <c r="R1603" s="96"/>
      <c r="S1603" s="97"/>
      <c r="T1603" s="103"/>
      <c r="U1603" s="136" t="e">
        <f ca="1">_xlfn._xlws.FILTER(_xlfn._xlws.FILTER(Table15[],(Table15[System-Owned Portion]&amp;Table15[Was Material Ever Previously Lead?]&amp;Table15[Customer-Owned Portion])=(D1603&amp;E1603&amp;M1603)),{0,0,0,1})</f>
        <v>#NAME?</v>
      </c>
      <c r="V1603"/>
    </row>
    <row r="1604" spans="1:22" ht="30" x14ac:dyDescent="0.25">
      <c r="A1604" s="102" t="s">
        <v>3358</v>
      </c>
      <c r="B1604" s="96" t="s">
        <v>3359</v>
      </c>
      <c r="C1604" s="96" t="s">
        <v>4912</v>
      </c>
      <c r="D1604" s="104" t="s">
        <v>247</v>
      </c>
      <c r="E1604" s="117" t="s">
        <v>81</v>
      </c>
      <c r="F1604" s="96" t="s">
        <v>81</v>
      </c>
      <c r="G1604" s="114">
        <v>2004</v>
      </c>
      <c r="H1604" s="113">
        <v>1</v>
      </c>
      <c r="I1604" s="117" t="s">
        <v>245</v>
      </c>
      <c r="J1604" s="262"/>
      <c r="K1604" s="270"/>
      <c r="L1604" s="286" t="s">
        <v>4916</v>
      </c>
      <c r="M1604" s="133" t="s">
        <v>247</v>
      </c>
      <c r="N1604" s="114">
        <v>2005</v>
      </c>
      <c r="O1604" s="114">
        <v>2005</v>
      </c>
      <c r="P1604" s="113">
        <v>1</v>
      </c>
      <c r="Q1604" s="117" t="s">
        <v>245</v>
      </c>
      <c r="R1604" s="96"/>
      <c r="S1604" s="97"/>
      <c r="T1604" s="103" t="s">
        <v>4879</v>
      </c>
      <c r="U1604" s="136" t="e">
        <f ca="1">_xlfn._xlws.FILTER(_xlfn._xlws.FILTER(Table15[],(Table15[System-Owned Portion]&amp;Table15[Was Material Ever Previously Lead?]&amp;Table15[Customer-Owned Portion])=(D1604&amp;E1604&amp;M1604)),{0,0,0,1})</f>
        <v>#NAME?</v>
      </c>
      <c r="V1604"/>
    </row>
    <row r="1605" spans="1:22" ht="30" x14ac:dyDescent="0.25">
      <c r="A1605" s="102" t="s">
        <v>3358</v>
      </c>
      <c r="B1605" s="96" t="s">
        <v>3359</v>
      </c>
      <c r="C1605" s="96" t="s">
        <v>4912</v>
      </c>
      <c r="D1605" s="104" t="s">
        <v>247</v>
      </c>
      <c r="E1605" s="117" t="s">
        <v>81</v>
      </c>
      <c r="F1605" s="96" t="s">
        <v>81</v>
      </c>
      <c r="G1605" s="114">
        <v>2004</v>
      </c>
      <c r="H1605" s="113">
        <v>1</v>
      </c>
      <c r="I1605" s="117" t="s">
        <v>245</v>
      </c>
      <c r="J1605" s="262"/>
      <c r="K1605" s="270"/>
      <c r="L1605" s="286" t="s">
        <v>4917</v>
      </c>
      <c r="M1605" s="133" t="s">
        <v>247</v>
      </c>
      <c r="N1605" s="114">
        <v>2005</v>
      </c>
      <c r="O1605" s="114">
        <v>2005</v>
      </c>
      <c r="P1605" s="113">
        <v>1</v>
      </c>
      <c r="Q1605" s="117" t="s">
        <v>245</v>
      </c>
      <c r="R1605" s="96"/>
      <c r="S1605" s="97"/>
      <c r="T1605" s="103" t="s">
        <v>4871</v>
      </c>
      <c r="U1605" s="136" t="e">
        <f ca="1">_xlfn._xlws.FILTER(_xlfn._xlws.FILTER(Table15[],(Table15[System-Owned Portion]&amp;Table15[Was Material Ever Previously Lead?]&amp;Table15[Customer-Owned Portion])=(D1605&amp;E1605&amp;M1605)),{0,0,0,1})</f>
        <v>#NAME?</v>
      </c>
      <c r="V1605"/>
    </row>
    <row r="1606" spans="1:22" ht="30" x14ac:dyDescent="0.25">
      <c r="A1606" s="102" t="s">
        <v>3360</v>
      </c>
      <c r="B1606" s="96" t="s">
        <v>3361</v>
      </c>
      <c r="C1606" s="96" t="s">
        <v>4912</v>
      </c>
      <c r="D1606" s="104" t="s">
        <v>247</v>
      </c>
      <c r="E1606" s="117" t="s">
        <v>81</v>
      </c>
      <c r="F1606" s="96" t="s">
        <v>81</v>
      </c>
      <c r="G1606" s="114">
        <v>1992</v>
      </c>
      <c r="H1606" s="113">
        <v>1.5</v>
      </c>
      <c r="I1606" s="117" t="s">
        <v>245</v>
      </c>
      <c r="J1606" s="262"/>
      <c r="K1606" s="270"/>
      <c r="L1606" s="286" t="s">
        <v>4999</v>
      </c>
      <c r="M1606" s="133" t="s">
        <v>247</v>
      </c>
      <c r="N1606" s="114">
        <v>1993</v>
      </c>
      <c r="O1606" s="114">
        <v>1993</v>
      </c>
      <c r="P1606" s="113">
        <v>1.5</v>
      </c>
      <c r="Q1606" s="117" t="s">
        <v>245</v>
      </c>
      <c r="R1606" s="96"/>
      <c r="S1606" s="97"/>
      <c r="T1606" s="103"/>
      <c r="U1606" s="136" t="e">
        <f ca="1">_xlfn._xlws.FILTER(_xlfn._xlws.FILTER(Table15[],(Table15[System-Owned Portion]&amp;Table15[Was Material Ever Previously Lead?]&amp;Table15[Customer-Owned Portion])=(D1606&amp;E1606&amp;M1606)),{0,0,0,1})</f>
        <v>#NAME?</v>
      </c>
      <c r="V1606"/>
    </row>
    <row r="1607" spans="1:22" ht="30" x14ac:dyDescent="0.25">
      <c r="A1607" s="102" t="s">
        <v>3362</v>
      </c>
      <c r="B1607" s="262" t="s">
        <v>3363</v>
      </c>
      <c r="C1607" s="96" t="s">
        <v>4872</v>
      </c>
      <c r="D1607" s="104" t="s">
        <v>247</v>
      </c>
      <c r="E1607" s="117" t="s">
        <v>81</v>
      </c>
      <c r="F1607" s="96" t="s">
        <v>81</v>
      </c>
      <c r="G1607" s="114">
        <v>2004</v>
      </c>
      <c r="H1607" s="113">
        <v>1</v>
      </c>
      <c r="I1607" s="117" t="s">
        <v>245</v>
      </c>
      <c r="J1607" s="262"/>
      <c r="K1607" s="270"/>
      <c r="L1607" s="286" t="s">
        <v>4877</v>
      </c>
      <c r="M1607" s="133" t="s">
        <v>247</v>
      </c>
      <c r="N1607" s="114">
        <v>1999</v>
      </c>
      <c r="O1607" s="114">
        <v>1999</v>
      </c>
      <c r="P1607" s="113">
        <v>1</v>
      </c>
      <c r="Q1607" s="117" t="s">
        <v>245</v>
      </c>
      <c r="R1607" s="96"/>
      <c r="S1607" s="97"/>
      <c r="T1607" s="103" t="s">
        <v>4879</v>
      </c>
      <c r="U1607" s="136" t="e">
        <f ca="1">_xlfn._xlws.FILTER(_xlfn._xlws.FILTER(Table15[],(Table15[System-Owned Portion]&amp;Table15[Was Material Ever Previously Lead?]&amp;Table15[Customer-Owned Portion])=(D1607&amp;E1607&amp;M1607)),{0,0,0,1})</f>
        <v>#NAME?</v>
      </c>
      <c r="V1607"/>
    </row>
    <row r="1608" spans="1:22" ht="30" x14ac:dyDescent="0.25">
      <c r="A1608" s="102" t="s">
        <v>3362</v>
      </c>
      <c r="B1608" s="262" t="s">
        <v>3363</v>
      </c>
      <c r="C1608" s="96" t="s">
        <v>4872</v>
      </c>
      <c r="D1608" s="104" t="s">
        <v>247</v>
      </c>
      <c r="E1608" s="117" t="s">
        <v>81</v>
      </c>
      <c r="F1608" s="96" t="s">
        <v>81</v>
      </c>
      <c r="G1608" s="114">
        <v>2004</v>
      </c>
      <c r="H1608" s="113">
        <v>1</v>
      </c>
      <c r="I1608" s="117" t="s">
        <v>245</v>
      </c>
      <c r="J1608" s="262"/>
      <c r="K1608" s="270"/>
      <c r="L1608" s="286" t="s">
        <v>4878</v>
      </c>
      <c r="M1608" s="133" t="s">
        <v>247</v>
      </c>
      <c r="N1608" s="114">
        <v>1999</v>
      </c>
      <c r="O1608" s="114">
        <v>1999</v>
      </c>
      <c r="P1608" s="113">
        <v>1</v>
      </c>
      <c r="Q1608" s="117" t="s">
        <v>245</v>
      </c>
      <c r="R1608" s="96"/>
      <c r="S1608" s="97"/>
      <c r="T1608" s="103" t="s">
        <v>4871</v>
      </c>
      <c r="U1608" s="136" t="e">
        <f ca="1">_xlfn._xlws.FILTER(_xlfn._xlws.FILTER(Table15[],(Table15[System-Owned Portion]&amp;Table15[Was Material Ever Previously Lead?]&amp;Table15[Customer-Owned Portion])=(D1608&amp;E1608&amp;M1608)),{0,0,0,1})</f>
        <v>#NAME?</v>
      </c>
      <c r="V1608"/>
    </row>
    <row r="1609" spans="1:22" ht="30" x14ac:dyDescent="0.25">
      <c r="A1609" s="102" t="s">
        <v>3364</v>
      </c>
      <c r="B1609" s="96" t="s">
        <v>3365</v>
      </c>
      <c r="C1609" s="96" t="s">
        <v>4912</v>
      </c>
      <c r="D1609" s="104" t="s">
        <v>247</v>
      </c>
      <c r="E1609" s="117" t="s">
        <v>81</v>
      </c>
      <c r="F1609" s="96" t="s">
        <v>81</v>
      </c>
      <c r="G1609" s="114">
        <v>2018</v>
      </c>
      <c r="H1609" s="113">
        <v>1</v>
      </c>
      <c r="I1609" s="117" t="s">
        <v>245</v>
      </c>
      <c r="J1609" s="262"/>
      <c r="K1609" s="270"/>
      <c r="L1609" s="286" t="s">
        <v>4919</v>
      </c>
      <c r="M1609" s="133" t="s">
        <v>247</v>
      </c>
      <c r="N1609" s="114">
        <v>2019</v>
      </c>
      <c r="O1609" s="114">
        <v>2019</v>
      </c>
      <c r="P1609" s="113">
        <v>1</v>
      </c>
      <c r="Q1609" s="117" t="s">
        <v>245</v>
      </c>
      <c r="R1609" s="96"/>
      <c r="S1609" s="97"/>
      <c r="T1609" s="103"/>
      <c r="U1609" s="136" t="e">
        <f ca="1">_xlfn._xlws.FILTER(_xlfn._xlws.FILTER(Table15[],(Table15[System-Owned Portion]&amp;Table15[Was Material Ever Previously Lead?]&amp;Table15[Customer-Owned Portion])=(D1609&amp;E1609&amp;M1609)),{0,0,0,1})</f>
        <v>#NAME?</v>
      </c>
      <c r="V1609"/>
    </row>
    <row r="1610" spans="1:22" ht="30" x14ac:dyDescent="0.25">
      <c r="A1610" s="102" t="s">
        <v>3366</v>
      </c>
      <c r="B1610" s="96" t="s">
        <v>3367</v>
      </c>
      <c r="C1610" s="96" t="s">
        <v>4912</v>
      </c>
      <c r="D1610" s="104" t="s">
        <v>247</v>
      </c>
      <c r="E1610" s="117" t="s">
        <v>81</v>
      </c>
      <c r="F1610" s="96" t="s">
        <v>81</v>
      </c>
      <c r="G1610" s="114">
        <v>2012</v>
      </c>
      <c r="H1610" s="113">
        <v>1</v>
      </c>
      <c r="I1610" s="117" t="s">
        <v>245</v>
      </c>
      <c r="J1610" s="262"/>
      <c r="K1610" s="270"/>
      <c r="L1610" s="286" t="s">
        <v>4918</v>
      </c>
      <c r="M1610" s="133" t="s">
        <v>247</v>
      </c>
      <c r="N1610" s="114">
        <v>2015</v>
      </c>
      <c r="O1610" s="114">
        <v>2015</v>
      </c>
      <c r="P1610" s="113">
        <v>1</v>
      </c>
      <c r="Q1610" s="117" t="s">
        <v>245</v>
      </c>
      <c r="R1610" s="96"/>
      <c r="S1610" s="97"/>
      <c r="T1610" s="103"/>
      <c r="U1610" s="136" t="e">
        <f ca="1">_xlfn._xlws.FILTER(_xlfn._xlws.FILTER(Table15[],(Table15[System-Owned Portion]&amp;Table15[Was Material Ever Previously Lead?]&amp;Table15[Customer-Owned Portion])=(D1610&amp;E1610&amp;M1610)),{0,0,0,1})</f>
        <v>#NAME?</v>
      </c>
      <c r="V1610"/>
    </row>
    <row r="1611" spans="1:22" ht="90" x14ac:dyDescent="0.25">
      <c r="A1611" s="102" t="s">
        <v>3368</v>
      </c>
      <c r="B1611" s="96" t="s">
        <v>3369</v>
      </c>
      <c r="C1611" s="96" t="s">
        <v>4912</v>
      </c>
      <c r="D1611" s="104" t="s">
        <v>247</v>
      </c>
      <c r="E1611" s="117" t="s">
        <v>81</v>
      </c>
      <c r="F1611" s="96" t="s">
        <v>81</v>
      </c>
      <c r="G1611" s="114">
        <v>1993</v>
      </c>
      <c r="H1611" s="113">
        <v>12</v>
      </c>
      <c r="I1611" s="117" t="s">
        <v>4727</v>
      </c>
      <c r="J1611" s="262"/>
      <c r="K1611" s="270"/>
      <c r="L1611" s="286" t="s">
        <v>5000</v>
      </c>
      <c r="M1611" s="133" t="s">
        <v>247</v>
      </c>
      <c r="N1611" s="114">
        <v>1926</v>
      </c>
      <c r="O1611" s="114">
        <v>1993</v>
      </c>
      <c r="P1611" s="113">
        <v>3</v>
      </c>
      <c r="Q1611" s="117" t="s">
        <v>245</v>
      </c>
      <c r="R1611" s="96"/>
      <c r="S1611" s="97"/>
      <c r="T1611" s="103" t="s">
        <v>4793</v>
      </c>
      <c r="U1611" s="136" t="e">
        <f ca="1">_xlfn._xlws.FILTER(_xlfn._xlws.FILTER(Table15[],(Table15[System-Owned Portion]&amp;Table15[Was Material Ever Previously Lead?]&amp;Table15[Customer-Owned Portion])=(D1611&amp;E1611&amp;M1611)),{0,0,0,1})</f>
        <v>#NAME?</v>
      </c>
      <c r="V1611"/>
    </row>
    <row r="1612" spans="1:22" ht="30" x14ac:dyDescent="0.25">
      <c r="A1612" s="102" t="s">
        <v>3370</v>
      </c>
      <c r="B1612" s="96" t="s">
        <v>3371</v>
      </c>
      <c r="C1612" s="96" t="s">
        <v>4912</v>
      </c>
      <c r="D1612" s="104" t="s">
        <v>247</v>
      </c>
      <c r="E1612" s="117" t="s">
        <v>81</v>
      </c>
      <c r="F1612" s="96" t="s">
        <v>81</v>
      </c>
      <c r="G1612" s="114">
        <v>1996</v>
      </c>
      <c r="H1612" s="113">
        <v>1.5</v>
      </c>
      <c r="I1612" s="117" t="s">
        <v>245</v>
      </c>
      <c r="J1612" s="262"/>
      <c r="K1612" s="270"/>
      <c r="L1612" s="286" t="s">
        <v>5001</v>
      </c>
      <c r="M1612" s="133" t="s">
        <v>247</v>
      </c>
      <c r="N1612" s="114">
        <v>1997</v>
      </c>
      <c r="O1612" s="114">
        <v>1997</v>
      </c>
      <c r="P1612" s="113">
        <v>1.5</v>
      </c>
      <c r="Q1612" s="117" t="s">
        <v>245</v>
      </c>
      <c r="R1612" s="96"/>
      <c r="S1612" s="97"/>
      <c r="T1612" s="103"/>
      <c r="U1612" s="136" t="e">
        <f ca="1">_xlfn._xlws.FILTER(_xlfn._xlws.FILTER(Table15[],(Table15[System-Owned Portion]&amp;Table15[Was Material Ever Previously Lead?]&amp;Table15[Customer-Owned Portion])=(D1612&amp;E1612&amp;M1612)),{0,0,0,1})</f>
        <v>#NAME?</v>
      </c>
      <c r="V1612"/>
    </row>
    <row r="1613" spans="1:22" x14ac:dyDescent="0.25">
      <c r="A1613" s="102" t="s">
        <v>3372</v>
      </c>
      <c r="B1613" s="96" t="s">
        <v>3373</v>
      </c>
      <c r="C1613" s="96" t="s">
        <v>3374</v>
      </c>
      <c r="D1613" s="104" t="s">
        <v>247</v>
      </c>
      <c r="E1613" s="117" t="s">
        <v>81</v>
      </c>
      <c r="F1613" s="96" t="s">
        <v>81</v>
      </c>
      <c r="G1613" s="114">
        <v>1980</v>
      </c>
      <c r="H1613" s="113">
        <v>0.75</v>
      </c>
      <c r="I1613" s="117" t="s">
        <v>244</v>
      </c>
      <c r="J1613" s="262"/>
      <c r="K1613" s="270"/>
      <c r="L1613" s="286"/>
      <c r="M1613" s="133" t="s">
        <v>95</v>
      </c>
      <c r="N1613" s="114">
        <v>1982</v>
      </c>
      <c r="O1613" s="114">
        <v>1982</v>
      </c>
      <c r="P1613" s="113">
        <v>0.75</v>
      </c>
      <c r="Q1613" s="117"/>
      <c r="R1613" s="96"/>
      <c r="S1613" s="97"/>
      <c r="T1613" s="103"/>
      <c r="U1613" s="136" t="e">
        <f ca="1">_xlfn._xlws.FILTER(_xlfn._xlws.FILTER(Table15[],(Table15[System-Owned Portion]&amp;Table15[Was Material Ever Previously Lead?]&amp;Table15[Customer-Owned Portion])=(D1613&amp;E1613&amp;M1613)),{0,0,0,1})</f>
        <v>#NAME?</v>
      </c>
      <c r="V1613"/>
    </row>
    <row r="1614" spans="1:22" x14ac:dyDescent="0.25">
      <c r="A1614" s="102" t="s">
        <v>3375</v>
      </c>
      <c r="B1614" s="96" t="s">
        <v>3376</v>
      </c>
      <c r="C1614" s="96" t="s">
        <v>3374</v>
      </c>
      <c r="D1614" s="104" t="s">
        <v>247</v>
      </c>
      <c r="E1614" s="117" t="s">
        <v>81</v>
      </c>
      <c r="F1614" s="96" t="s">
        <v>81</v>
      </c>
      <c r="G1614" s="114">
        <v>1980</v>
      </c>
      <c r="H1614" s="113">
        <v>0.75</v>
      </c>
      <c r="I1614" s="117" t="s">
        <v>244</v>
      </c>
      <c r="J1614" s="262"/>
      <c r="K1614" s="270"/>
      <c r="L1614" s="286"/>
      <c r="M1614" s="133" t="s">
        <v>95</v>
      </c>
      <c r="N1614" s="114">
        <v>1983</v>
      </c>
      <c r="O1614" s="114">
        <v>1983</v>
      </c>
      <c r="P1614" s="113">
        <v>0.75</v>
      </c>
      <c r="Q1614" s="117"/>
      <c r="R1614" s="96"/>
      <c r="S1614" s="97"/>
      <c r="T1614" s="103"/>
      <c r="U1614" s="136" t="e">
        <f ca="1">_xlfn._xlws.FILTER(_xlfn._xlws.FILTER(Table15[],(Table15[System-Owned Portion]&amp;Table15[Was Material Ever Previously Lead?]&amp;Table15[Customer-Owned Portion])=(D1614&amp;E1614&amp;M1614)),{0,0,0,1})</f>
        <v>#NAME?</v>
      </c>
      <c r="V1614"/>
    </row>
    <row r="1615" spans="1:22" x14ac:dyDescent="0.25">
      <c r="A1615" s="102" t="s">
        <v>3377</v>
      </c>
      <c r="B1615" s="96" t="s">
        <v>3378</v>
      </c>
      <c r="C1615" s="96" t="s">
        <v>3374</v>
      </c>
      <c r="D1615" s="104" t="s">
        <v>247</v>
      </c>
      <c r="E1615" s="117" t="s">
        <v>81</v>
      </c>
      <c r="F1615" s="96" t="s">
        <v>81</v>
      </c>
      <c r="G1615" s="114">
        <v>1980</v>
      </c>
      <c r="H1615" s="113">
        <v>1</v>
      </c>
      <c r="I1615" s="117" t="s">
        <v>244</v>
      </c>
      <c r="J1615" s="262"/>
      <c r="K1615" s="270"/>
      <c r="L1615" s="286"/>
      <c r="M1615" s="133" t="s">
        <v>95</v>
      </c>
      <c r="N1615" s="114">
        <v>1986</v>
      </c>
      <c r="O1615" s="114">
        <v>1986</v>
      </c>
      <c r="P1615" s="113">
        <v>1</v>
      </c>
      <c r="Q1615" s="117"/>
      <c r="R1615" s="96"/>
      <c r="S1615" s="97"/>
      <c r="T1615" s="103"/>
      <c r="U1615" s="136" t="e">
        <f ca="1">_xlfn._xlws.FILTER(_xlfn._xlws.FILTER(Table15[],(Table15[System-Owned Portion]&amp;Table15[Was Material Ever Previously Lead?]&amp;Table15[Customer-Owned Portion])=(D1615&amp;E1615&amp;M1615)),{0,0,0,1})</f>
        <v>#NAME?</v>
      </c>
      <c r="V1615"/>
    </row>
    <row r="1616" spans="1:22" x14ac:dyDescent="0.25">
      <c r="A1616" s="102" t="s">
        <v>3379</v>
      </c>
      <c r="B1616" s="96" t="s">
        <v>3380</v>
      </c>
      <c r="C1616" s="96" t="s">
        <v>3374</v>
      </c>
      <c r="D1616" s="104" t="s">
        <v>247</v>
      </c>
      <c r="E1616" s="117" t="s">
        <v>81</v>
      </c>
      <c r="F1616" s="96" t="s">
        <v>81</v>
      </c>
      <c r="G1616" s="114">
        <v>1980</v>
      </c>
      <c r="H1616" s="113">
        <v>0.75</v>
      </c>
      <c r="I1616" s="117" t="s">
        <v>244</v>
      </c>
      <c r="J1616" s="262"/>
      <c r="K1616" s="270"/>
      <c r="L1616" s="286"/>
      <c r="M1616" s="133" t="s">
        <v>95</v>
      </c>
      <c r="N1616" s="114">
        <v>1986</v>
      </c>
      <c r="O1616" s="114">
        <v>1986</v>
      </c>
      <c r="P1616" s="113">
        <v>0.75</v>
      </c>
      <c r="Q1616" s="117"/>
      <c r="R1616" s="96"/>
      <c r="S1616" s="97"/>
      <c r="T1616" s="103"/>
      <c r="U1616" s="136" t="e">
        <f ca="1">_xlfn._xlws.FILTER(_xlfn._xlws.FILTER(Table15[],(Table15[System-Owned Portion]&amp;Table15[Was Material Ever Previously Lead?]&amp;Table15[Customer-Owned Portion])=(D1616&amp;E1616&amp;M1616)),{0,0,0,1})</f>
        <v>#NAME?</v>
      </c>
      <c r="V1616"/>
    </row>
    <row r="1617" spans="1:22" x14ac:dyDescent="0.25">
      <c r="A1617" s="102" t="s">
        <v>3381</v>
      </c>
      <c r="B1617" s="96" t="s">
        <v>3382</v>
      </c>
      <c r="C1617" s="96" t="s">
        <v>3374</v>
      </c>
      <c r="D1617" s="104" t="s">
        <v>247</v>
      </c>
      <c r="E1617" s="117" t="s">
        <v>81</v>
      </c>
      <c r="F1617" s="96" t="s">
        <v>81</v>
      </c>
      <c r="G1617" s="114">
        <v>1980</v>
      </c>
      <c r="H1617" s="113">
        <v>0.75</v>
      </c>
      <c r="I1617" s="117" t="s">
        <v>244</v>
      </c>
      <c r="J1617" s="262"/>
      <c r="K1617" s="270"/>
      <c r="L1617" s="286"/>
      <c r="M1617" s="133" t="s">
        <v>95</v>
      </c>
      <c r="N1617" s="114">
        <v>1985</v>
      </c>
      <c r="O1617" s="114">
        <v>1985</v>
      </c>
      <c r="P1617" s="113">
        <v>0.75</v>
      </c>
      <c r="Q1617" s="117"/>
      <c r="R1617" s="96"/>
      <c r="S1617" s="97"/>
      <c r="T1617" s="103"/>
      <c r="U1617" s="136" t="e">
        <f ca="1">_xlfn._xlws.FILTER(_xlfn._xlws.FILTER(Table15[],(Table15[System-Owned Portion]&amp;Table15[Was Material Ever Previously Lead?]&amp;Table15[Customer-Owned Portion])=(D1617&amp;E1617&amp;M1617)),{0,0,0,1})</f>
        <v>#NAME?</v>
      </c>
      <c r="V1617"/>
    </row>
    <row r="1618" spans="1:22" x14ac:dyDescent="0.25">
      <c r="A1618" s="102" t="s">
        <v>3383</v>
      </c>
      <c r="B1618" s="96" t="s">
        <v>3384</v>
      </c>
      <c r="C1618" s="96" t="s">
        <v>3374</v>
      </c>
      <c r="D1618" s="104" t="s">
        <v>247</v>
      </c>
      <c r="E1618" s="117" t="s">
        <v>81</v>
      </c>
      <c r="F1618" s="96" t="s">
        <v>81</v>
      </c>
      <c r="G1618" s="114">
        <v>1980</v>
      </c>
      <c r="H1618" s="113">
        <v>0.75</v>
      </c>
      <c r="I1618" s="117" t="s">
        <v>244</v>
      </c>
      <c r="J1618" s="262"/>
      <c r="K1618" s="270"/>
      <c r="L1618" s="286"/>
      <c r="M1618" s="133" t="s">
        <v>95</v>
      </c>
      <c r="N1618" s="114">
        <v>1986</v>
      </c>
      <c r="O1618" s="114">
        <v>1986</v>
      </c>
      <c r="P1618" s="113">
        <v>0.75</v>
      </c>
      <c r="Q1618" s="117"/>
      <c r="R1618" s="96"/>
      <c r="S1618" s="97"/>
      <c r="T1618" s="103"/>
      <c r="U1618" s="136" t="e">
        <f ca="1">_xlfn._xlws.FILTER(_xlfn._xlws.FILTER(Table15[],(Table15[System-Owned Portion]&amp;Table15[Was Material Ever Previously Lead?]&amp;Table15[Customer-Owned Portion])=(D1618&amp;E1618&amp;M1618)),{0,0,0,1})</f>
        <v>#NAME?</v>
      </c>
      <c r="V1618"/>
    </row>
    <row r="1619" spans="1:22" x14ac:dyDescent="0.25">
      <c r="A1619" s="102" t="s">
        <v>3385</v>
      </c>
      <c r="B1619" s="96" t="s">
        <v>3386</v>
      </c>
      <c r="C1619" s="96" t="s">
        <v>3374</v>
      </c>
      <c r="D1619" s="104" t="s">
        <v>247</v>
      </c>
      <c r="E1619" s="117" t="s">
        <v>81</v>
      </c>
      <c r="F1619" s="96" t="s">
        <v>81</v>
      </c>
      <c r="G1619" s="114">
        <v>1980</v>
      </c>
      <c r="H1619" s="113">
        <v>0.75</v>
      </c>
      <c r="I1619" s="117" t="s">
        <v>244</v>
      </c>
      <c r="J1619" s="262"/>
      <c r="K1619" s="270"/>
      <c r="L1619" s="286"/>
      <c r="M1619" s="133" t="s">
        <v>95</v>
      </c>
      <c r="N1619" s="114">
        <v>1987</v>
      </c>
      <c r="O1619" s="114">
        <v>1987</v>
      </c>
      <c r="P1619" s="113">
        <v>0.75</v>
      </c>
      <c r="Q1619" s="117"/>
      <c r="R1619" s="96"/>
      <c r="S1619" s="97"/>
      <c r="T1619" s="103"/>
      <c r="U1619" s="136" t="e">
        <f ca="1">_xlfn._xlws.FILTER(_xlfn._xlws.FILTER(Table15[],(Table15[System-Owned Portion]&amp;Table15[Was Material Ever Previously Lead?]&amp;Table15[Customer-Owned Portion])=(D1619&amp;E1619&amp;M1619)),{0,0,0,1})</f>
        <v>#NAME?</v>
      </c>
      <c r="V1619"/>
    </row>
    <row r="1620" spans="1:22" x14ac:dyDescent="0.25">
      <c r="A1620" s="102" t="s">
        <v>3387</v>
      </c>
      <c r="B1620" s="96" t="s">
        <v>3388</v>
      </c>
      <c r="C1620" s="96" t="s">
        <v>3374</v>
      </c>
      <c r="D1620" s="104" t="s">
        <v>247</v>
      </c>
      <c r="E1620" s="117" t="s">
        <v>81</v>
      </c>
      <c r="F1620" s="96" t="s">
        <v>81</v>
      </c>
      <c r="G1620" s="114">
        <v>1980</v>
      </c>
      <c r="H1620" s="113">
        <v>0.75</v>
      </c>
      <c r="I1620" s="117" t="s">
        <v>244</v>
      </c>
      <c r="J1620" s="262"/>
      <c r="K1620" s="270"/>
      <c r="L1620" s="286"/>
      <c r="M1620" s="133" t="s">
        <v>95</v>
      </c>
      <c r="N1620" s="114">
        <v>1984</v>
      </c>
      <c r="O1620" s="114">
        <v>1984</v>
      </c>
      <c r="P1620" s="113">
        <v>0.75</v>
      </c>
      <c r="Q1620" s="117"/>
      <c r="R1620" s="96"/>
      <c r="S1620" s="97"/>
      <c r="T1620" s="103"/>
      <c r="U1620" s="136" t="e">
        <f ca="1">_xlfn._xlws.FILTER(_xlfn._xlws.FILTER(Table15[],(Table15[System-Owned Portion]&amp;Table15[Was Material Ever Previously Lead?]&amp;Table15[Customer-Owned Portion])=(D1620&amp;E1620&amp;M1620)),{0,0,0,1})</f>
        <v>#NAME?</v>
      </c>
      <c r="V1620"/>
    </row>
    <row r="1621" spans="1:22" x14ac:dyDescent="0.25">
      <c r="A1621" s="102" t="s">
        <v>3389</v>
      </c>
      <c r="B1621" s="96" t="s">
        <v>3390</v>
      </c>
      <c r="C1621" s="96" t="s">
        <v>3374</v>
      </c>
      <c r="D1621" s="104" t="s">
        <v>247</v>
      </c>
      <c r="E1621" s="117" t="s">
        <v>81</v>
      </c>
      <c r="F1621" s="96" t="s">
        <v>81</v>
      </c>
      <c r="G1621" s="114">
        <v>1980</v>
      </c>
      <c r="H1621" s="113">
        <v>0.75</v>
      </c>
      <c r="I1621" s="117" t="s">
        <v>244</v>
      </c>
      <c r="J1621" s="262"/>
      <c r="K1621" s="270"/>
      <c r="L1621" s="286"/>
      <c r="M1621" s="133" t="s">
        <v>95</v>
      </c>
      <c r="N1621" s="114">
        <v>1985</v>
      </c>
      <c r="O1621" s="114">
        <v>1985</v>
      </c>
      <c r="P1621" s="113">
        <v>0.75</v>
      </c>
      <c r="Q1621" s="117"/>
      <c r="R1621" s="96"/>
      <c r="S1621" s="97"/>
      <c r="T1621" s="103"/>
      <c r="U1621" s="136" t="e">
        <f ca="1">_xlfn._xlws.FILTER(_xlfn._xlws.FILTER(Table15[],(Table15[System-Owned Portion]&amp;Table15[Was Material Ever Previously Lead?]&amp;Table15[Customer-Owned Portion])=(D1621&amp;E1621&amp;M1621)),{0,0,0,1})</f>
        <v>#NAME?</v>
      </c>
      <c r="V1621"/>
    </row>
    <row r="1622" spans="1:22" x14ac:dyDescent="0.25">
      <c r="A1622" s="102" t="s">
        <v>3391</v>
      </c>
      <c r="B1622" s="96" t="s">
        <v>3392</v>
      </c>
      <c r="C1622" s="96" t="s">
        <v>3374</v>
      </c>
      <c r="D1622" s="104" t="s">
        <v>247</v>
      </c>
      <c r="E1622" s="117" t="s">
        <v>81</v>
      </c>
      <c r="F1622" s="96" t="s">
        <v>81</v>
      </c>
      <c r="G1622" s="114">
        <v>1980</v>
      </c>
      <c r="H1622" s="113">
        <v>0.75</v>
      </c>
      <c r="I1622" s="117" t="s">
        <v>244</v>
      </c>
      <c r="J1622" s="262"/>
      <c r="K1622" s="270"/>
      <c r="L1622" s="286"/>
      <c r="M1622" s="133" t="s">
        <v>95</v>
      </c>
      <c r="N1622" s="114">
        <v>1983</v>
      </c>
      <c r="O1622" s="114">
        <v>1983</v>
      </c>
      <c r="P1622" s="113">
        <v>0.75</v>
      </c>
      <c r="Q1622" s="117"/>
      <c r="R1622" s="96"/>
      <c r="S1622" s="97"/>
      <c r="T1622" s="103"/>
      <c r="U1622" s="136" t="e">
        <f ca="1">_xlfn._xlws.FILTER(_xlfn._xlws.FILTER(Table15[],(Table15[System-Owned Portion]&amp;Table15[Was Material Ever Previously Lead?]&amp;Table15[Customer-Owned Portion])=(D1622&amp;E1622&amp;M1622)),{0,0,0,1})</f>
        <v>#NAME?</v>
      </c>
      <c r="V1622"/>
    </row>
    <row r="1623" spans="1:22" x14ac:dyDescent="0.25">
      <c r="A1623" s="102" t="s">
        <v>3393</v>
      </c>
      <c r="B1623" s="96" t="s">
        <v>3394</v>
      </c>
      <c r="C1623" s="96" t="s">
        <v>3374</v>
      </c>
      <c r="D1623" s="104" t="s">
        <v>247</v>
      </c>
      <c r="E1623" s="117" t="s">
        <v>81</v>
      </c>
      <c r="F1623" s="96" t="s">
        <v>81</v>
      </c>
      <c r="G1623" s="114">
        <v>1980</v>
      </c>
      <c r="H1623" s="113">
        <v>0.75</v>
      </c>
      <c r="I1623" s="117" t="s">
        <v>244</v>
      </c>
      <c r="J1623" s="262"/>
      <c r="K1623" s="270"/>
      <c r="L1623" s="286"/>
      <c r="M1623" s="133" t="s">
        <v>95</v>
      </c>
      <c r="N1623" s="114">
        <v>1985</v>
      </c>
      <c r="O1623" s="114">
        <v>1985</v>
      </c>
      <c r="P1623" s="113">
        <v>0.75</v>
      </c>
      <c r="Q1623" s="117"/>
      <c r="R1623" s="96"/>
      <c r="S1623" s="97"/>
      <c r="T1623" s="103"/>
      <c r="U1623" s="136" t="e">
        <f ca="1">_xlfn._xlws.FILTER(_xlfn._xlws.FILTER(Table15[],(Table15[System-Owned Portion]&amp;Table15[Was Material Ever Previously Lead?]&amp;Table15[Customer-Owned Portion])=(D1623&amp;E1623&amp;M1623)),{0,0,0,1})</f>
        <v>#NAME?</v>
      </c>
      <c r="V1623"/>
    </row>
    <row r="1624" spans="1:22" x14ac:dyDescent="0.25">
      <c r="A1624" s="102" t="s">
        <v>3395</v>
      </c>
      <c r="B1624" s="96" t="s">
        <v>3396</v>
      </c>
      <c r="C1624" s="96" t="s">
        <v>3374</v>
      </c>
      <c r="D1624" s="104" t="s">
        <v>247</v>
      </c>
      <c r="E1624" s="117" t="s">
        <v>81</v>
      </c>
      <c r="F1624" s="96" t="s">
        <v>81</v>
      </c>
      <c r="G1624" s="114">
        <v>1980</v>
      </c>
      <c r="H1624" s="113">
        <v>0.75</v>
      </c>
      <c r="I1624" s="117" t="s">
        <v>244</v>
      </c>
      <c r="J1624" s="262"/>
      <c r="K1624" s="270"/>
      <c r="L1624" s="286"/>
      <c r="M1624" s="133" t="s">
        <v>95</v>
      </c>
      <c r="N1624" s="114">
        <v>1982</v>
      </c>
      <c r="O1624" s="114">
        <v>1982</v>
      </c>
      <c r="P1624" s="113">
        <v>0.75</v>
      </c>
      <c r="Q1624" s="117"/>
      <c r="R1624" s="96"/>
      <c r="S1624" s="97"/>
      <c r="T1624" s="103"/>
      <c r="U1624" s="136" t="e">
        <f ca="1">_xlfn._xlws.FILTER(_xlfn._xlws.FILTER(Table15[],(Table15[System-Owned Portion]&amp;Table15[Was Material Ever Previously Lead?]&amp;Table15[Customer-Owned Portion])=(D1624&amp;E1624&amp;M1624)),{0,0,0,1})</f>
        <v>#NAME?</v>
      </c>
      <c r="V1624"/>
    </row>
    <row r="1625" spans="1:22" x14ac:dyDescent="0.25">
      <c r="A1625" s="102" t="s">
        <v>3397</v>
      </c>
      <c r="B1625" s="96" t="s">
        <v>3398</v>
      </c>
      <c r="C1625" s="96" t="s">
        <v>3374</v>
      </c>
      <c r="D1625" s="104" t="s">
        <v>247</v>
      </c>
      <c r="E1625" s="117" t="s">
        <v>81</v>
      </c>
      <c r="F1625" s="96" t="s">
        <v>81</v>
      </c>
      <c r="G1625" s="114">
        <v>1980</v>
      </c>
      <c r="H1625" s="113">
        <v>0.75</v>
      </c>
      <c r="I1625" s="117" t="s">
        <v>244</v>
      </c>
      <c r="J1625" s="262"/>
      <c r="K1625" s="270"/>
      <c r="L1625" s="286"/>
      <c r="M1625" s="133" t="s">
        <v>95</v>
      </c>
      <c r="N1625" s="114">
        <v>1983</v>
      </c>
      <c r="O1625" s="114">
        <v>1983</v>
      </c>
      <c r="P1625" s="113">
        <v>0.75</v>
      </c>
      <c r="Q1625" s="117"/>
      <c r="R1625" s="96"/>
      <c r="S1625" s="97"/>
      <c r="T1625" s="103"/>
      <c r="U1625" s="136" t="e">
        <f ca="1">_xlfn._xlws.FILTER(_xlfn._xlws.FILTER(Table15[],(Table15[System-Owned Portion]&amp;Table15[Was Material Ever Previously Lead?]&amp;Table15[Customer-Owned Portion])=(D1625&amp;E1625&amp;M1625)),{0,0,0,1})</f>
        <v>#NAME?</v>
      </c>
      <c r="V1625"/>
    </row>
    <row r="1626" spans="1:22" x14ac:dyDescent="0.25">
      <c r="A1626" s="102" t="s">
        <v>3399</v>
      </c>
      <c r="B1626" s="96" t="s">
        <v>3400</v>
      </c>
      <c r="C1626" s="96" t="s">
        <v>3401</v>
      </c>
      <c r="D1626" s="104" t="s">
        <v>247</v>
      </c>
      <c r="E1626" s="117" t="s">
        <v>81</v>
      </c>
      <c r="F1626" s="96" t="s">
        <v>81</v>
      </c>
      <c r="G1626" s="114">
        <v>1988</v>
      </c>
      <c r="H1626" s="264">
        <v>1</v>
      </c>
      <c r="I1626" s="117" t="s">
        <v>244</v>
      </c>
      <c r="J1626" s="262"/>
      <c r="K1626" s="270"/>
      <c r="L1626" s="286"/>
      <c r="M1626" s="133" t="s">
        <v>247</v>
      </c>
      <c r="N1626" s="114">
        <v>1988</v>
      </c>
      <c r="O1626" s="114">
        <v>1988</v>
      </c>
      <c r="P1626" s="113">
        <v>0.75</v>
      </c>
      <c r="Q1626" s="117" t="s">
        <v>244</v>
      </c>
      <c r="R1626" s="96"/>
      <c r="S1626" s="97"/>
      <c r="T1626" s="103"/>
      <c r="U1626" s="136" t="e">
        <f ca="1">_xlfn._xlws.FILTER(_xlfn._xlws.FILTER(Table15[],(Table15[System-Owned Portion]&amp;Table15[Was Material Ever Previously Lead?]&amp;Table15[Customer-Owned Portion])=(D1626&amp;E1626&amp;M1626)),{0,0,0,1})</f>
        <v>#NAME?</v>
      </c>
      <c r="V1626"/>
    </row>
    <row r="1627" spans="1:22" x14ac:dyDescent="0.25">
      <c r="A1627" s="102" t="s">
        <v>3402</v>
      </c>
      <c r="B1627" s="96" t="s">
        <v>3403</v>
      </c>
      <c r="C1627" s="96" t="s">
        <v>3401</v>
      </c>
      <c r="D1627" s="104" t="s">
        <v>247</v>
      </c>
      <c r="E1627" s="117" t="s">
        <v>81</v>
      </c>
      <c r="F1627" s="96" t="s">
        <v>81</v>
      </c>
      <c r="G1627" s="114">
        <v>1988</v>
      </c>
      <c r="H1627" s="264">
        <v>1</v>
      </c>
      <c r="I1627" s="117" t="s">
        <v>244</v>
      </c>
      <c r="J1627" s="262"/>
      <c r="K1627" s="270"/>
      <c r="L1627" s="286"/>
      <c r="M1627" s="133" t="s">
        <v>247</v>
      </c>
      <c r="N1627" s="114">
        <v>1988</v>
      </c>
      <c r="O1627" s="114">
        <v>1988</v>
      </c>
      <c r="P1627" s="113">
        <v>0.75</v>
      </c>
      <c r="Q1627" s="117" t="s">
        <v>244</v>
      </c>
      <c r="R1627" s="96"/>
      <c r="S1627" s="97"/>
      <c r="T1627" s="103"/>
      <c r="U1627" s="136" t="e">
        <f ca="1">_xlfn._xlws.FILTER(_xlfn._xlws.FILTER(Table15[],(Table15[System-Owned Portion]&amp;Table15[Was Material Ever Previously Lead?]&amp;Table15[Customer-Owned Portion])=(D1627&amp;E1627&amp;M1627)),{0,0,0,1})</f>
        <v>#NAME?</v>
      </c>
      <c r="V1627"/>
    </row>
    <row r="1628" spans="1:22" x14ac:dyDescent="0.25">
      <c r="A1628" s="102" t="s">
        <v>3404</v>
      </c>
      <c r="B1628" s="96" t="s">
        <v>3405</v>
      </c>
      <c r="C1628" s="96" t="s">
        <v>3401</v>
      </c>
      <c r="D1628" s="104" t="s">
        <v>247</v>
      </c>
      <c r="E1628" s="117" t="s">
        <v>81</v>
      </c>
      <c r="F1628" s="96" t="s">
        <v>81</v>
      </c>
      <c r="G1628" s="114">
        <v>1988</v>
      </c>
      <c r="H1628" s="264">
        <v>1</v>
      </c>
      <c r="I1628" s="117" t="s">
        <v>244</v>
      </c>
      <c r="J1628" s="262"/>
      <c r="K1628" s="270"/>
      <c r="L1628" s="286"/>
      <c r="M1628" s="133" t="s">
        <v>247</v>
      </c>
      <c r="N1628" s="114">
        <v>1988</v>
      </c>
      <c r="O1628" s="114">
        <v>1988</v>
      </c>
      <c r="P1628" s="113">
        <v>0.75</v>
      </c>
      <c r="Q1628" s="117" t="s">
        <v>244</v>
      </c>
      <c r="R1628" s="96"/>
      <c r="S1628" s="97"/>
      <c r="T1628" s="103"/>
      <c r="U1628" s="136" t="e">
        <f ca="1">_xlfn._xlws.FILTER(_xlfn._xlws.FILTER(Table15[],(Table15[System-Owned Portion]&amp;Table15[Was Material Ever Previously Lead?]&amp;Table15[Customer-Owned Portion])=(D1628&amp;E1628&amp;M1628)),{0,0,0,1})</f>
        <v>#NAME?</v>
      </c>
      <c r="V1628"/>
    </row>
    <row r="1629" spans="1:22" x14ac:dyDescent="0.25">
      <c r="A1629" s="102" t="s">
        <v>3406</v>
      </c>
      <c r="B1629" s="96" t="s">
        <v>3407</v>
      </c>
      <c r="C1629" s="96" t="s">
        <v>3401</v>
      </c>
      <c r="D1629" s="104" t="s">
        <v>247</v>
      </c>
      <c r="E1629" s="117" t="s">
        <v>81</v>
      </c>
      <c r="F1629" s="96" t="s">
        <v>81</v>
      </c>
      <c r="G1629" s="114">
        <v>1988</v>
      </c>
      <c r="H1629" s="264">
        <v>1</v>
      </c>
      <c r="I1629" s="117" t="s">
        <v>244</v>
      </c>
      <c r="J1629" s="262"/>
      <c r="K1629" s="270"/>
      <c r="L1629" s="286"/>
      <c r="M1629" s="133" t="s">
        <v>247</v>
      </c>
      <c r="N1629" s="114">
        <v>1988</v>
      </c>
      <c r="O1629" s="114">
        <v>1988</v>
      </c>
      <c r="P1629" s="113">
        <v>0.75</v>
      </c>
      <c r="Q1629" s="117" t="s">
        <v>244</v>
      </c>
      <c r="R1629" s="96"/>
      <c r="S1629" s="97"/>
      <c r="T1629" s="103"/>
      <c r="U1629" s="136" t="e">
        <f ca="1">_xlfn._xlws.FILTER(_xlfn._xlws.FILTER(Table15[],(Table15[System-Owned Portion]&amp;Table15[Was Material Ever Previously Lead?]&amp;Table15[Customer-Owned Portion])=(D1629&amp;E1629&amp;M1629)),{0,0,0,1})</f>
        <v>#NAME?</v>
      </c>
      <c r="V1629"/>
    </row>
    <row r="1630" spans="1:22" x14ac:dyDescent="0.25">
      <c r="A1630" s="102" t="s">
        <v>3408</v>
      </c>
      <c r="B1630" s="96" t="s">
        <v>3409</v>
      </c>
      <c r="C1630" s="96" t="s">
        <v>3401</v>
      </c>
      <c r="D1630" s="104" t="s">
        <v>247</v>
      </c>
      <c r="E1630" s="117" t="s">
        <v>81</v>
      </c>
      <c r="F1630" s="96" t="s">
        <v>81</v>
      </c>
      <c r="G1630" s="114">
        <v>1988</v>
      </c>
      <c r="H1630" s="264">
        <v>1</v>
      </c>
      <c r="I1630" s="117" t="s">
        <v>244</v>
      </c>
      <c r="J1630" s="262"/>
      <c r="K1630" s="270"/>
      <c r="L1630" s="286"/>
      <c r="M1630" s="133" t="s">
        <v>247</v>
      </c>
      <c r="N1630" s="114">
        <v>1988</v>
      </c>
      <c r="O1630" s="114">
        <v>1988</v>
      </c>
      <c r="P1630" s="113">
        <v>0.75</v>
      </c>
      <c r="Q1630" s="117" t="s">
        <v>244</v>
      </c>
      <c r="R1630" s="96"/>
      <c r="S1630" s="97"/>
      <c r="T1630" s="103"/>
      <c r="U1630" s="136" t="e">
        <f ca="1">_xlfn._xlws.FILTER(_xlfn._xlws.FILTER(Table15[],(Table15[System-Owned Portion]&amp;Table15[Was Material Ever Previously Lead?]&amp;Table15[Customer-Owned Portion])=(D1630&amp;E1630&amp;M1630)),{0,0,0,1})</f>
        <v>#NAME?</v>
      </c>
      <c r="V1630"/>
    </row>
    <row r="1631" spans="1:22" x14ac:dyDescent="0.25">
      <c r="A1631" s="102" t="s">
        <v>3410</v>
      </c>
      <c r="B1631" s="96" t="s">
        <v>3411</v>
      </c>
      <c r="C1631" s="96" t="s">
        <v>3401</v>
      </c>
      <c r="D1631" s="104" t="s">
        <v>247</v>
      </c>
      <c r="E1631" s="117" t="s">
        <v>81</v>
      </c>
      <c r="F1631" s="96" t="s">
        <v>81</v>
      </c>
      <c r="G1631" s="114">
        <v>1988</v>
      </c>
      <c r="H1631" s="264">
        <v>1</v>
      </c>
      <c r="I1631" s="117" t="s">
        <v>244</v>
      </c>
      <c r="J1631" s="262"/>
      <c r="K1631" s="270"/>
      <c r="L1631" s="286"/>
      <c r="M1631" s="133" t="s">
        <v>247</v>
      </c>
      <c r="N1631" s="114">
        <v>1988</v>
      </c>
      <c r="O1631" s="114">
        <v>1988</v>
      </c>
      <c r="P1631" s="113">
        <v>0.75</v>
      </c>
      <c r="Q1631" s="117" t="s">
        <v>244</v>
      </c>
      <c r="R1631" s="96"/>
      <c r="S1631" s="97"/>
      <c r="T1631" s="103"/>
      <c r="U1631" s="136" t="e">
        <f ca="1">_xlfn._xlws.FILTER(_xlfn._xlws.FILTER(Table15[],(Table15[System-Owned Portion]&amp;Table15[Was Material Ever Previously Lead?]&amp;Table15[Customer-Owned Portion])=(D1631&amp;E1631&amp;M1631)),{0,0,0,1})</f>
        <v>#NAME?</v>
      </c>
      <c r="V1631"/>
    </row>
    <row r="1632" spans="1:22" x14ac:dyDescent="0.25">
      <c r="A1632" s="102" t="s">
        <v>3412</v>
      </c>
      <c r="B1632" s="96" t="s">
        <v>3413</v>
      </c>
      <c r="C1632" s="96" t="s">
        <v>3401</v>
      </c>
      <c r="D1632" s="104" t="s">
        <v>247</v>
      </c>
      <c r="E1632" s="117" t="s">
        <v>81</v>
      </c>
      <c r="F1632" s="96" t="s">
        <v>81</v>
      </c>
      <c r="G1632" s="114">
        <v>1988</v>
      </c>
      <c r="H1632" s="264">
        <v>1</v>
      </c>
      <c r="I1632" s="117" t="s">
        <v>244</v>
      </c>
      <c r="J1632" s="262"/>
      <c r="K1632" s="270"/>
      <c r="L1632" s="286"/>
      <c r="M1632" s="133" t="s">
        <v>247</v>
      </c>
      <c r="N1632" s="114">
        <v>1988</v>
      </c>
      <c r="O1632" s="114">
        <v>1988</v>
      </c>
      <c r="P1632" s="113">
        <v>0.75</v>
      </c>
      <c r="Q1632" s="117" t="s">
        <v>244</v>
      </c>
      <c r="R1632" s="96"/>
      <c r="S1632" s="97"/>
      <c r="T1632" s="103"/>
      <c r="U1632" s="136" t="e">
        <f ca="1">_xlfn._xlws.FILTER(_xlfn._xlws.FILTER(Table15[],(Table15[System-Owned Portion]&amp;Table15[Was Material Ever Previously Lead?]&amp;Table15[Customer-Owned Portion])=(D1632&amp;E1632&amp;M1632)),{0,0,0,1})</f>
        <v>#NAME?</v>
      </c>
      <c r="V1632"/>
    </row>
    <row r="1633" spans="1:22" x14ac:dyDescent="0.25">
      <c r="A1633" s="102" t="s">
        <v>3414</v>
      </c>
      <c r="B1633" s="96" t="s">
        <v>3415</v>
      </c>
      <c r="C1633" s="96" t="s">
        <v>3401</v>
      </c>
      <c r="D1633" s="104" t="s">
        <v>247</v>
      </c>
      <c r="E1633" s="117" t="s">
        <v>81</v>
      </c>
      <c r="F1633" s="96" t="s">
        <v>81</v>
      </c>
      <c r="G1633" s="114">
        <v>1988</v>
      </c>
      <c r="H1633" s="264">
        <v>1</v>
      </c>
      <c r="I1633" s="117" t="s">
        <v>244</v>
      </c>
      <c r="J1633" s="262"/>
      <c r="K1633" s="270"/>
      <c r="L1633" s="286"/>
      <c r="M1633" s="133" t="s">
        <v>247</v>
      </c>
      <c r="N1633" s="114">
        <v>1989</v>
      </c>
      <c r="O1633" s="114">
        <v>1989</v>
      </c>
      <c r="P1633" s="113">
        <v>0.75</v>
      </c>
      <c r="Q1633" s="117" t="s">
        <v>244</v>
      </c>
      <c r="R1633" s="96"/>
      <c r="S1633" s="97"/>
      <c r="T1633" s="103"/>
      <c r="U1633" s="136" t="e">
        <f ca="1">_xlfn._xlws.FILTER(_xlfn._xlws.FILTER(Table15[],(Table15[System-Owned Portion]&amp;Table15[Was Material Ever Previously Lead?]&amp;Table15[Customer-Owned Portion])=(D1633&amp;E1633&amp;M1633)),{0,0,0,1})</f>
        <v>#NAME?</v>
      </c>
      <c r="V1633"/>
    </row>
    <row r="1634" spans="1:22" x14ac:dyDescent="0.25">
      <c r="A1634" s="102" t="s">
        <v>3416</v>
      </c>
      <c r="B1634" s="96" t="s">
        <v>3417</v>
      </c>
      <c r="C1634" s="96" t="s">
        <v>3401</v>
      </c>
      <c r="D1634" s="104" t="s">
        <v>247</v>
      </c>
      <c r="E1634" s="117" t="s">
        <v>81</v>
      </c>
      <c r="F1634" s="96" t="s">
        <v>81</v>
      </c>
      <c r="G1634" s="114">
        <v>1988</v>
      </c>
      <c r="H1634" s="264">
        <v>1</v>
      </c>
      <c r="I1634" s="117" t="s">
        <v>244</v>
      </c>
      <c r="J1634" s="262"/>
      <c r="K1634" s="270"/>
      <c r="L1634" s="286"/>
      <c r="M1634" s="133" t="s">
        <v>247</v>
      </c>
      <c r="N1634" s="114">
        <v>1989</v>
      </c>
      <c r="O1634" s="114">
        <v>1989</v>
      </c>
      <c r="P1634" s="113">
        <v>0.75</v>
      </c>
      <c r="Q1634" s="117" t="s">
        <v>244</v>
      </c>
      <c r="R1634" s="96"/>
      <c r="S1634" s="97"/>
      <c r="T1634" s="103"/>
      <c r="U1634" s="136" t="e">
        <f ca="1">_xlfn._xlws.FILTER(_xlfn._xlws.FILTER(Table15[],(Table15[System-Owned Portion]&amp;Table15[Was Material Ever Previously Lead?]&amp;Table15[Customer-Owned Portion])=(D1634&amp;E1634&amp;M1634)),{0,0,0,1})</f>
        <v>#NAME?</v>
      </c>
      <c r="V1634"/>
    </row>
    <row r="1635" spans="1:22" x14ac:dyDescent="0.25">
      <c r="A1635" s="102" t="s">
        <v>3418</v>
      </c>
      <c r="B1635" s="96" t="s">
        <v>3419</v>
      </c>
      <c r="C1635" s="96" t="s">
        <v>3401</v>
      </c>
      <c r="D1635" s="104" t="s">
        <v>247</v>
      </c>
      <c r="E1635" s="117" t="s">
        <v>81</v>
      </c>
      <c r="F1635" s="96" t="s">
        <v>81</v>
      </c>
      <c r="G1635" s="114">
        <v>1988</v>
      </c>
      <c r="H1635" s="264">
        <v>1</v>
      </c>
      <c r="I1635" s="117" t="s">
        <v>244</v>
      </c>
      <c r="J1635" s="262"/>
      <c r="K1635" s="270"/>
      <c r="L1635" s="286"/>
      <c r="M1635" s="133" t="s">
        <v>247</v>
      </c>
      <c r="N1635" s="114">
        <v>1989</v>
      </c>
      <c r="O1635" s="114">
        <v>1989</v>
      </c>
      <c r="P1635" s="113">
        <v>0.75</v>
      </c>
      <c r="Q1635" s="117" t="s">
        <v>244</v>
      </c>
      <c r="R1635" s="96"/>
      <c r="S1635" s="97"/>
      <c r="T1635" s="103"/>
      <c r="U1635" s="136" t="e">
        <f ca="1">_xlfn._xlws.FILTER(_xlfn._xlws.FILTER(Table15[],(Table15[System-Owned Portion]&amp;Table15[Was Material Ever Previously Lead?]&amp;Table15[Customer-Owned Portion])=(D1635&amp;E1635&amp;M1635)),{0,0,0,1})</f>
        <v>#NAME?</v>
      </c>
      <c r="V1635"/>
    </row>
    <row r="1636" spans="1:22" x14ac:dyDescent="0.25">
      <c r="A1636" s="102" t="s">
        <v>3420</v>
      </c>
      <c r="B1636" s="96" t="s">
        <v>3421</v>
      </c>
      <c r="C1636" s="96" t="s">
        <v>3401</v>
      </c>
      <c r="D1636" s="104" t="s">
        <v>247</v>
      </c>
      <c r="E1636" s="117" t="s">
        <v>81</v>
      </c>
      <c r="F1636" s="96" t="s">
        <v>81</v>
      </c>
      <c r="G1636" s="114">
        <v>1988</v>
      </c>
      <c r="H1636" s="264">
        <v>1</v>
      </c>
      <c r="I1636" s="117" t="s">
        <v>244</v>
      </c>
      <c r="J1636" s="262"/>
      <c r="K1636" s="270"/>
      <c r="L1636" s="286"/>
      <c r="M1636" s="133" t="s">
        <v>247</v>
      </c>
      <c r="N1636" s="114">
        <v>1989</v>
      </c>
      <c r="O1636" s="114">
        <v>1989</v>
      </c>
      <c r="P1636" s="113">
        <v>0.75</v>
      </c>
      <c r="Q1636" s="117" t="s">
        <v>244</v>
      </c>
      <c r="R1636" s="96"/>
      <c r="S1636" s="97"/>
      <c r="T1636" s="103"/>
      <c r="U1636" s="136" t="e">
        <f ca="1">_xlfn._xlws.FILTER(_xlfn._xlws.FILTER(Table15[],(Table15[System-Owned Portion]&amp;Table15[Was Material Ever Previously Lead?]&amp;Table15[Customer-Owned Portion])=(D1636&amp;E1636&amp;M1636)),{0,0,0,1})</f>
        <v>#NAME?</v>
      </c>
      <c r="V1636"/>
    </row>
    <row r="1637" spans="1:22" x14ac:dyDescent="0.25">
      <c r="A1637" s="102" t="s">
        <v>3422</v>
      </c>
      <c r="B1637" s="96" t="s">
        <v>3423</v>
      </c>
      <c r="C1637" s="96" t="s">
        <v>3401</v>
      </c>
      <c r="D1637" s="104" t="s">
        <v>247</v>
      </c>
      <c r="E1637" s="117" t="s">
        <v>81</v>
      </c>
      <c r="F1637" s="96" t="s">
        <v>81</v>
      </c>
      <c r="G1637" s="114">
        <v>1988</v>
      </c>
      <c r="H1637" s="264">
        <v>1</v>
      </c>
      <c r="I1637" s="117" t="s">
        <v>244</v>
      </c>
      <c r="J1637" s="262"/>
      <c r="K1637" s="270"/>
      <c r="L1637" s="286"/>
      <c r="M1637" s="133" t="s">
        <v>247</v>
      </c>
      <c r="N1637" s="114">
        <v>1989</v>
      </c>
      <c r="O1637" s="114">
        <v>1989</v>
      </c>
      <c r="P1637" s="113">
        <v>0.75</v>
      </c>
      <c r="Q1637" s="117" t="s">
        <v>244</v>
      </c>
      <c r="R1637" s="96"/>
      <c r="S1637" s="97"/>
      <c r="T1637" s="103"/>
      <c r="U1637" s="136" t="e">
        <f ca="1">_xlfn._xlws.FILTER(_xlfn._xlws.FILTER(Table15[],(Table15[System-Owned Portion]&amp;Table15[Was Material Ever Previously Lead?]&amp;Table15[Customer-Owned Portion])=(D1637&amp;E1637&amp;M1637)),{0,0,0,1})</f>
        <v>#NAME?</v>
      </c>
      <c r="V1637"/>
    </row>
    <row r="1638" spans="1:22" x14ac:dyDescent="0.25">
      <c r="A1638" s="102" t="s">
        <v>3424</v>
      </c>
      <c r="B1638" s="96" t="s">
        <v>3425</v>
      </c>
      <c r="C1638" s="96" t="s">
        <v>3401</v>
      </c>
      <c r="D1638" s="104" t="s">
        <v>247</v>
      </c>
      <c r="E1638" s="117" t="s">
        <v>81</v>
      </c>
      <c r="F1638" s="96" t="s">
        <v>81</v>
      </c>
      <c r="G1638" s="114">
        <v>1988</v>
      </c>
      <c r="H1638" s="264">
        <v>1</v>
      </c>
      <c r="I1638" s="117" t="s">
        <v>244</v>
      </c>
      <c r="J1638" s="262"/>
      <c r="K1638" s="270"/>
      <c r="L1638" s="286"/>
      <c r="M1638" s="133" t="s">
        <v>247</v>
      </c>
      <c r="N1638" s="114">
        <v>1989</v>
      </c>
      <c r="O1638" s="114">
        <v>1989</v>
      </c>
      <c r="P1638" s="113">
        <v>0.75</v>
      </c>
      <c r="Q1638" s="117" t="s">
        <v>244</v>
      </c>
      <c r="R1638" s="96"/>
      <c r="S1638" s="97"/>
      <c r="T1638" s="103"/>
      <c r="U1638" s="136" t="e">
        <f ca="1">_xlfn._xlws.FILTER(_xlfn._xlws.FILTER(Table15[],(Table15[System-Owned Portion]&amp;Table15[Was Material Ever Previously Lead?]&amp;Table15[Customer-Owned Portion])=(D1638&amp;E1638&amp;M1638)),{0,0,0,1})</f>
        <v>#NAME?</v>
      </c>
      <c r="V1638"/>
    </row>
    <row r="1639" spans="1:22" x14ac:dyDescent="0.25">
      <c r="A1639" s="102" t="s">
        <v>3426</v>
      </c>
      <c r="B1639" s="96" t="s">
        <v>3427</v>
      </c>
      <c r="C1639" s="96" t="s">
        <v>3401</v>
      </c>
      <c r="D1639" s="104" t="s">
        <v>247</v>
      </c>
      <c r="E1639" s="117" t="s">
        <v>81</v>
      </c>
      <c r="F1639" s="96" t="s">
        <v>81</v>
      </c>
      <c r="G1639" s="114">
        <v>1988</v>
      </c>
      <c r="H1639" s="264">
        <v>1</v>
      </c>
      <c r="I1639" s="117" t="s">
        <v>244</v>
      </c>
      <c r="J1639" s="262"/>
      <c r="K1639" s="270"/>
      <c r="L1639" s="286"/>
      <c r="M1639" s="133" t="s">
        <v>247</v>
      </c>
      <c r="N1639" s="114">
        <v>1989</v>
      </c>
      <c r="O1639" s="114">
        <v>1989</v>
      </c>
      <c r="P1639" s="113">
        <v>0.75</v>
      </c>
      <c r="Q1639" s="117" t="s">
        <v>244</v>
      </c>
      <c r="R1639" s="96"/>
      <c r="S1639" s="97"/>
      <c r="T1639" s="103"/>
      <c r="U1639" s="136" t="e">
        <f ca="1">_xlfn._xlws.FILTER(_xlfn._xlws.FILTER(Table15[],(Table15[System-Owned Portion]&amp;Table15[Was Material Ever Previously Lead?]&amp;Table15[Customer-Owned Portion])=(D1639&amp;E1639&amp;M1639)),{0,0,0,1})</f>
        <v>#NAME?</v>
      </c>
      <c r="V1639"/>
    </row>
    <row r="1640" spans="1:22" x14ac:dyDescent="0.25">
      <c r="A1640" s="102" t="s">
        <v>3428</v>
      </c>
      <c r="B1640" s="96" t="s">
        <v>3429</v>
      </c>
      <c r="C1640" s="96" t="s">
        <v>3401</v>
      </c>
      <c r="D1640" s="104" t="s">
        <v>247</v>
      </c>
      <c r="E1640" s="117" t="s">
        <v>81</v>
      </c>
      <c r="F1640" s="96" t="s">
        <v>81</v>
      </c>
      <c r="G1640" s="114">
        <v>1988</v>
      </c>
      <c r="H1640" s="264">
        <v>1</v>
      </c>
      <c r="I1640" s="117" t="s">
        <v>244</v>
      </c>
      <c r="J1640" s="262"/>
      <c r="K1640" s="270"/>
      <c r="L1640" s="286"/>
      <c r="M1640" s="133" t="s">
        <v>247</v>
      </c>
      <c r="N1640" s="114">
        <v>1989</v>
      </c>
      <c r="O1640" s="114">
        <v>1989</v>
      </c>
      <c r="P1640" s="113">
        <v>0.75</v>
      </c>
      <c r="Q1640" s="117" t="s">
        <v>244</v>
      </c>
      <c r="R1640" s="96"/>
      <c r="S1640" s="97"/>
      <c r="T1640" s="103"/>
      <c r="U1640" s="136" t="e">
        <f ca="1">_xlfn._xlws.FILTER(_xlfn._xlws.FILTER(Table15[],(Table15[System-Owned Portion]&amp;Table15[Was Material Ever Previously Lead?]&amp;Table15[Customer-Owned Portion])=(D1640&amp;E1640&amp;M1640)),{0,0,0,1})</f>
        <v>#NAME?</v>
      </c>
      <c r="V1640"/>
    </row>
    <row r="1641" spans="1:22" x14ac:dyDescent="0.25">
      <c r="A1641" s="102" t="s">
        <v>3430</v>
      </c>
      <c r="B1641" s="96" t="s">
        <v>3431</v>
      </c>
      <c r="C1641" s="96" t="s">
        <v>3401</v>
      </c>
      <c r="D1641" s="104" t="s">
        <v>247</v>
      </c>
      <c r="E1641" s="117" t="s">
        <v>81</v>
      </c>
      <c r="F1641" s="96" t="s">
        <v>81</v>
      </c>
      <c r="G1641" s="114">
        <v>1988</v>
      </c>
      <c r="H1641" s="264">
        <v>1</v>
      </c>
      <c r="I1641" s="117" t="s">
        <v>244</v>
      </c>
      <c r="J1641" s="262"/>
      <c r="K1641" s="270"/>
      <c r="L1641" s="286"/>
      <c r="M1641" s="133" t="s">
        <v>247</v>
      </c>
      <c r="N1641" s="114">
        <v>1989</v>
      </c>
      <c r="O1641" s="114">
        <v>1989</v>
      </c>
      <c r="P1641" s="113">
        <v>0.75</v>
      </c>
      <c r="Q1641" s="117" t="s">
        <v>244</v>
      </c>
      <c r="R1641" s="96"/>
      <c r="S1641" s="97"/>
      <c r="T1641" s="103"/>
      <c r="U1641" s="136" t="e">
        <f ca="1">_xlfn._xlws.FILTER(_xlfn._xlws.FILTER(Table15[],(Table15[System-Owned Portion]&amp;Table15[Was Material Ever Previously Lead?]&amp;Table15[Customer-Owned Portion])=(D1641&amp;E1641&amp;M1641)),{0,0,0,1})</f>
        <v>#NAME?</v>
      </c>
      <c r="V1641"/>
    </row>
    <row r="1642" spans="1:22" x14ac:dyDescent="0.25">
      <c r="A1642" s="102" t="s">
        <v>3432</v>
      </c>
      <c r="B1642" s="96" t="s">
        <v>3433</v>
      </c>
      <c r="C1642" s="96" t="s">
        <v>3401</v>
      </c>
      <c r="D1642" s="104" t="s">
        <v>247</v>
      </c>
      <c r="E1642" s="117" t="s">
        <v>81</v>
      </c>
      <c r="F1642" s="96" t="s">
        <v>81</v>
      </c>
      <c r="G1642" s="114">
        <v>1988</v>
      </c>
      <c r="H1642" s="264">
        <v>1</v>
      </c>
      <c r="I1642" s="117" t="s">
        <v>244</v>
      </c>
      <c r="J1642" s="262"/>
      <c r="K1642" s="270"/>
      <c r="L1642" s="286"/>
      <c r="M1642" s="133" t="s">
        <v>247</v>
      </c>
      <c r="N1642" s="114">
        <v>1989</v>
      </c>
      <c r="O1642" s="114">
        <v>1989</v>
      </c>
      <c r="P1642" s="113">
        <v>0.75</v>
      </c>
      <c r="Q1642" s="117" t="s">
        <v>244</v>
      </c>
      <c r="R1642" s="96"/>
      <c r="S1642" s="97"/>
      <c r="T1642" s="103"/>
      <c r="U1642" s="136" t="e">
        <f ca="1">_xlfn._xlws.FILTER(_xlfn._xlws.FILTER(Table15[],(Table15[System-Owned Portion]&amp;Table15[Was Material Ever Previously Lead?]&amp;Table15[Customer-Owned Portion])=(D1642&amp;E1642&amp;M1642)),{0,0,0,1})</f>
        <v>#NAME?</v>
      </c>
      <c r="V1642"/>
    </row>
    <row r="1643" spans="1:22" x14ac:dyDescent="0.25">
      <c r="A1643" s="102" t="s">
        <v>3434</v>
      </c>
      <c r="B1643" s="96" t="s">
        <v>3435</v>
      </c>
      <c r="C1643" s="96" t="s">
        <v>3401</v>
      </c>
      <c r="D1643" s="104" t="s">
        <v>247</v>
      </c>
      <c r="E1643" s="117" t="s">
        <v>81</v>
      </c>
      <c r="F1643" s="96" t="s">
        <v>81</v>
      </c>
      <c r="G1643" s="114">
        <v>1988</v>
      </c>
      <c r="H1643" s="264">
        <v>1</v>
      </c>
      <c r="I1643" s="117" t="s">
        <v>244</v>
      </c>
      <c r="J1643" s="262"/>
      <c r="K1643" s="270"/>
      <c r="L1643" s="286"/>
      <c r="M1643" s="133" t="s">
        <v>247</v>
      </c>
      <c r="N1643" s="114">
        <v>1989</v>
      </c>
      <c r="O1643" s="114">
        <v>1989</v>
      </c>
      <c r="P1643" s="113">
        <v>0.75</v>
      </c>
      <c r="Q1643" s="117" t="s">
        <v>244</v>
      </c>
      <c r="R1643" s="96"/>
      <c r="S1643" s="97"/>
      <c r="T1643" s="103"/>
      <c r="U1643" s="136" t="e">
        <f ca="1">_xlfn._xlws.FILTER(_xlfn._xlws.FILTER(Table15[],(Table15[System-Owned Portion]&amp;Table15[Was Material Ever Previously Lead?]&amp;Table15[Customer-Owned Portion])=(D1643&amp;E1643&amp;M1643)),{0,0,0,1})</f>
        <v>#NAME?</v>
      </c>
      <c r="V1643"/>
    </row>
    <row r="1644" spans="1:22" x14ac:dyDescent="0.25">
      <c r="A1644" s="102" t="s">
        <v>3436</v>
      </c>
      <c r="B1644" s="96" t="s">
        <v>3437</v>
      </c>
      <c r="C1644" s="96" t="s">
        <v>3401</v>
      </c>
      <c r="D1644" s="104" t="s">
        <v>247</v>
      </c>
      <c r="E1644" s="117" t="s">
        <v>81</v>
      </c>
      <c r="F1644" s="96" t="s">
        <v>81</v>
      </c>
      <c r="G1644" s="114">
        <v>1988</v>
      </c>
      <c r="H1644" s="264">
        <v>1</v>
      </c>
      <c r="I1644" s="117" t="s">
        <v>244</v>
      </c>
      <c r="J1644" s="262"/>
      <c r="K1644" s="270"/>
      <c r="L1644" s="286"/>
      <c r="M1644" s="133" t="s">
        <v>247</v>
      </c>
      <c r="N1644" s="114">
        <v>1989</v>
      </c>
      <c r="O1644" s="114">
        <v>1989</v>
      </c>
      <c r="P1644" s="113">
        <v>0.75</v>
      </c>
      <c r="Q1644" s="117" t="s">
        <v>244</v>
      </c>
      <c r="R1644" s="96"/>
      <c r="S1644" s="97"/>
      <c r="T1644" s="103"/>
      <c r="U1644" s="136" t="e">
        <f ca="1">_xlfn._xlws.FILTER(_xlfn._xlws.FILTER(Table15[],(Table15[System-Owned Portion]&amp;Table15[Was Material Ever Previously Lead?]&amp;Table15[Customer-Owned Portion])=(D1644&amp;E1644&amp;M1644)),{0,0,0,1})</f>
        <v>#NAME?</v>
      </c>
      <c r="V1644"/>
    </row>
    <row r="1645" spans="1:22" x14ac:dyDescent="0.25">
      <c r="A1645" s="102" t="s">
        <v>3438</v>
      </c>
      <c r="B1645" s="96" t="s">
        <v>3439</v>
      </c>
      <c r="C1645" s="96" t="s">
        <v>3401</v>
      </c>
      <c r="D1645" s="104" t="s">
        <v>247</v>
      </c>
      <c r="E1645" s="117" t="s">
        <v>81</v>
      </c>
      <c r="F1645" s="96" t="s">
        <v>81</v>
      </c>
      <c r="G1645" s="114">
        <v>1988</v>
      </c>
      <c r="H1645" s="264">
        <v>1</v>
      </c>
      <c r="I1645" s="117" t="s">
        <v>244</v>
      </c>
      <c r="J1645" s="262"/>
      <c r="K1645" s="270"/>
      <c r="L1645" s="286"/>
      <c r="M1645" s="133" t="s">
        <v>247</v>
      </c>
      <c r="N1645" s="114">
        <v>1989</v>
      </c>
      <c r="O1645" s="114">
        <v>1989</v>
      </c>
      <c r="P1645" s="113">
        <v>0.75</v>
      </c>
      <c r="Q1645" s="117" t="s">
        <v>244</v>
      </c>
      <c r="R1645" s="96"/>
      <c r="S1645" s="97"/>
      <c r="T1645" s="103"/>
      <c r="U1645" s="136" t="e">
        <f ca="1">_xlfn._xlws.FILTER(_xlfn._xlws.FILTER(Table15[],(Table15[System-Owned Portion]&amp;Table15[Was Material Ever Previously Lead?]&amp;Table15[Customer-Owned Portion])=(D1645&amp;E1645&amp;M1645)),{0,0,0,1})</f>
        <v>#NAME?</v>
      </c>
      <c r="V1645"/>
    </row>
    <row r="1646" spans="1:22" x14ac:dyDescent="0.25">
      <c r="A1646" s="102" t="s">
        <v>3440</v>
      </c>
      <c r="B1646" s="96" t="s">
        <v>3441</v>
      </c>
      <c r="C1646" s="96" t="s">
        <v>3401</v>
      </c>
      <c r="D1646" s="104" t="s">
        <v>247</v>
      </c>
      <c r="E1646" s="117" t="s">
        <v>81</v>
      </c>
      <c r="F1646" s="96" t="s">
        <v>81</v>
      </c>
      <c r="G1646" s="114">
        <v>1988</v>
      </c>
      <c r="H1646" s="264">
        <v>1</v>
      </c>
      <c r="I1646" s="117" t="s">
        <v>244</v>
      </c>
      <c r="J1646" s="262"/>
      <c r="K1646" s="270"/>
      <c r="L1646" s="286"/>
      <c r="M1646" s="133" t="s">
        <v>247</v>
      </c>
      <c r="N1646" s="114">
        <v>1989</v>
      </c>
      <c r="O1646" s="114">
        <v>1989</v>
      </c>
      <c r="P1646" s="113">
        <v>0.75</v>
      </c>
      <c r="Q1646" s="117" t="s">
        <v>244</v>
      </c>
      <c r="R1646" s="96"/>
      <c r="S1646" s="97"/>
      <c r="T1646" s="103"/>
      <c r="U1646" s="136" t="e">
        <f ca="1">_xlfn._xlws.FILTER(_xlfn._xlws.FILTER(Table15[],(Table15[System-Owned Portion]&amp;Table15[Was Material Ever Previously Lead?]&amp;Table15[Customer-Owned Portion])=(D1646&amp;E1646&amp;M1646)),{0,0,0,1})</f>
        <v>#NAME?</v>
      </c>
      <c r="V1646"/>
    </row>
    <row r="1647" spans="1:22" x14ac:dyDescent="0.25">
      <c r="A1647" s="102" t="s">
        <v>3442</v>
      </c>
      <c r="B1647" s="96" t="s">
        <v>3443</v>
      </c>
      <c r="C1647" s="96" t="s">
        <v>3401</v>
      </c>
      <c r="D1647" s="104" t="s">
        <v>247</v>
      </c>
      <c r="E1647" s="117" t="s">
        <v>81</v>
      </c>
      <c r="F1647" s="96" t="s">
        <v>81</v>
      </c>
      <c r="G1647" s="114">
        <v>1988</v>
      </c>
      <c r="H1647" s="264">
        <v>1</v>
      </c>
      <c r="I1647" s="117" t="s">
        <v>244</v>
      </c>
      <c r="J1647" s="262"/>
      <c r="K1647" s="270"/>
      <c r="L1647" s="286"/>
      <c r="M1647" s="133" t="s">
        <v>247</v>
      </c>
      <c r="N1647" s="114">
        <v>1989</v>
      </c>
      <c r="O1647" s="114">
        <v>1989</v>
      </c>
      <c r="P1647" s="113">
        <v>0.75</v>
      </c>
      <c r="Q1647" s="117" t="s">
        <v>244</v>
      </c>
      <c r="R1647" s="96"/>
      <c r="S1647" s="97"/>
      <c r="T1647" s="103"/>
      <c r="U1647" s="136" t="e">
        <f ca="1">_xlfn._xlws.FILTER(_xlfn._xlws.FILTER(Table15[],(Table15[System-Owned Portion]&amp;Table15[Was Material Ever Previously Lead?]&amp;Table15[Customer-Owned Portion])=(D1647&amp;E1647&amp;M1647)),{0,0,0,1})</f>
        <v>#NAME?</v>
      </c>
      <c r="V1647"/>
    </row>
    <row r="1648" spans="1:22" x14ac:dyDescent="0.25">
      <c r="A1648" s="102" t="s">
        <v>3444</v>
      </c>
      <c r="B1648" s="96" t="s">
        <v>3445</v>
      </c>
      <c r="C1648" s="96" t="s">
        <v>3401</v>
      </c>
      <c r="D1648" s="104" t="s">
        <v>247</v>
      </c>
      <c r="E1648" s="117" t="s">
        <v>81</v>
      </c>
      <c r="F1648" s="96" t="s">
        <v>81</v>
      </c>
      <c r="G1648" s="114">
        <v>1988</v>
      </c>
      <c r="H1648" s="264">
        <v>1</v>
      </c>
      <c r="I1648" s="117" t="s">
        <v>244</v>
      </c>
      <c r="J1648" s="262"/>
      <c r="K1648" s="270"/>
      <c r="L1648" s="286"/>
      <c r="M1648" s="133" t="s">
        <v>247</v>
      </c>
      <c r="N1648" s="114">
        <v>1989</v>
      </c>
      <c r="O1648" s="114">
        <v>1989</v>
      </c>
      <c r="P1648" s="113">
        <v>0.75</v>
      </c>
      <c r="Q1648" s="117" t="s">
        <v>244</v>
      </c>
      <c r="R1648" s="96"/>
      <c r="S1648" s="97"/>
      <c r="T1648" s="103"/>
      <c r="U1648" s="136" t="e">
        <f ca="1">_xlfn._xlws.FILTER(_xlfn._xlws.FILTER(Table15[],(Table15[System-Owned Portion]&amp;Table15[Was Material Ever Previously Lead?]&amp;Table15[Customer-Owned Portion])=(D1648&amp;E1648&amp;M1648)),{0,0,0,1})</f>
        <v>#NAME?</v>
      </c>
      <c r="V1648"/>
    </row>
    <row r="1649" spans="1:22" x14ac:dyDescent="0.25">
      <c r="A1649" s="102" t="s">
        <v>3446</v>
      </c>
      <c r="B1649" s="96" t="s">
        <v>3447</v>
      </c>
      <c r="C1649" s="96" t="s">
        <v>3401</v>
      </c>
      <c r="D1649" s="104" t="s">
        <v>247</v>
      </c>
      <c r="E1649" s="117" t="s">
        <v>81</v>
      </c>
      <c r="F1649" s="96" t="s">
        <v>81</v>
      </c>
      <c r="G1649" s="114">
        <v>1988</v>
      </c>
      <c r="H1649" s="264">
        <v>1</v>
      </c>
      <c r="I1649" s="117" t="s">
        <v>244</v>
      </c>
      <c r="J1649" s="262"/>
      <c r="K1649" s="270"/>
      <c r="L1649" s="286"/>
      <c r="M1649" s="133" t="s">
        <v>247</v>
      </c>
      <c r="N1649" s="114">
        <v>1989</v>
      </c>
      <c r="O1649" s="114">
        <v>1989</v>
      </c>
      <c r="P1649" s="113">
        <v>0.75</v>
      </c>
      <c r="Q1649" s="117" t="s">
        <v>244</v>
      </c>
      <c r="R1649" s="96"/>
      <c r="S1649" s="97"/>
      <c r="T1649" s="103"/>
      <c r="U1649" s="136" t="e">
        <f ca="1">_xlfn._xlws.FILTER(_xlfn._xlws.FILTER(Table15[],(Table15[System-Owned Portion]&amp;Table15[Was Material Ever Previously Lead?]&amp;Table15[Customer-Owned Portion])=(D1649&amp;E1649&amp;M1649)),{0,0,0,1})</f>
        <v>#NAME?</v>
      </c>
      <c r="V1649"/>
    </row>
    <row r="1650" spans="1:22" ht="30" x14ac:dyDescent="0.25">
      <c r="A1650" s="102" t="s">
        <v>3448</v>
      </c>
      <c r="B1650" s="96" t="s">
        <v>3449</v>
      </c>
      <c r="C1650" s="96" t="s">
        <v>3450</v>
      </c>
      <c r="D1650" s="104" t="s">
        <v>247</v>
      </c>
      <c r="E1650" s="117" t="s">
        <v>81</v>
      </c>
      <c r="F1650" s="96" t="s">
        <v>81</v>
      </c>
      <c r="G1650" s="114">
        <v>1988</v>
      </c>
      <c r="H1650" s="113">
        <v>0.75</v>
      </c>
      <c r="I1650" s="117" t="s">
        <v>4700</v>
      </c>
      <c r="J1650" s="262"/>
      <c r="K1650" s="270"/>
      <c r="L1650" s="286"/>
      <c r="M1650" s="133" t="s">
        <v>247</v>
      </c>
      <c r="N1650" s="114">
        <v>1994</v>
      </c>
      <c r="O1650" s="114">
        <v>1994</v>
      </c>
      <c r="P1650" s="113">
        <v>0.75</v>
      </c>
      <c r="Q1650" s="117" t="s">
        <v>245</v>
      </c>
      <c r="R1650" s="96"/>
      <c r="S1650" s="97"/>
      <c r="T1650" s="103"/>
      <c r="U1650" s="136" t="e">
        <f ca="1">_xlfn._xlws.FILTER(_xlfn._xlws.FILTER(Table15[],(Table15[System-Owned Portion]&amp;Table15[Was Material Ever Previously Lead?]&amp;Table15[Customer-Owned Portion])=(D1650&amp;E1650&amp;M1650)),{0,0,0,1})</f>
        <v>#NAME?</v>
      </c>
      <c r="V1650"/>
    </row>
    <row r="1651" spans="1:22" ht="30" x14ac:dyDescent="0.25">
      <c r="A1651" s="102" t="s">
        <v>3451</v>
      </c>
      <c r="B1651" s="96" t="s">
        <v>3452</v>
      </c>
      <c r="C1651" s="96" t="s">
        <v>3450</v>
      </c>
      <c r="D1651" s="104" t="s">
        <v>247</v>
      </c>
      <c r="E1651" s="117" t="s">
        <v>81</v>
      </c>
      <c r="F1651" s="96" t="s">
        <v>81</v>
      </c>
      <c r="G1651" s="114">
        <v>1988</v>
      </c>
      <c r="H1651" s="113">
        <v>1</v>
      </c>
      <c r="I1651" s="117" t="s">
        <v>4700</v>
      </c>
      <c r="J1651" s="262"/>
      <c r="K1651" s="270"/>
      <c r="L1651" s="286"/>
      <c r="M1651" s="133" t="s">
        <v>247</v>
      </c>
      <c r="N1651" s="114">
        <v>1994</v>
      </c>
      <c r="O1651" s="114">
        <v>1994</v>
      </c>
      <c r="P1651" s="113">
        <v>0.75</v>
      </c>
      <c r="Q1651" s="117" t="s">
        <v>245</v>
      </c>
      <c r="R1651" s="96"/>
      <c r="S1651" s="97"/>
      <c r="T1651" s="103"/>
      <c r="U1651" s="136" t="e">
        <f ca="1">_xlfn._xlws.FILTER(_xlfn._xlws.FILTER(Table15[],(Table15[System-Owned Portion]&amp;Table15[Was Material Ever Previously Lead?]&amp;Table15[Customer-Owned Portion])=(D1651&amp;E1651&amp;M1651)),{0,0,0,1})</f>
        <v>#NAME?</v>
      </c>
      <c r="V1651"/>
    </row>
    <row r="1652" spans="1:22" ht="30" x14ac:dyDescent="0.25">
      <c r="A1652" s="102" t="s">
        <v>3453</v>
      </c>
      <c r="B1652" s="96" t="s">
        <v>3454</v>
      </c>
      <c r="C1652" s="96" t="s">
        <v>3450</v>
      </c>
      <c r="D1652" s="104" t="s">
        <v>247</v>
      </c>
      <c r="E1652" s="117" t="s">
        <v>81</v>
      </c>
      <c r="F1652" s="96" t="s">
        <v>81</v>
      </c>
      <c r="G1652" s="114">
        <v>1988</v>
      </c>
      <c r="H1652" s="113">
        <v>1</v>
      </c>
      <c r="I1652" s="117" t="s">
        <v>4700</v>
      </c>
      <c r="J1652" s="262"/>
      <c r="K1652" s="270"/>
      <c r="L1652" s="286"/>
      <c r="M1652" s="133" t="s">
        <v>247</v>
      </c>
      <c r="N1652" s="114">
        <v>1994</v>
      </c>
      <c r="O1652" s="114">
        <v>1994</v>
      </c>
      <c r="P1652" s="113">
        <v>0.75</v>
      </c>
      <c r="Q1652" s="117" t="s">
        <v>245</v>
      </c>
      <c r="R1652" s="96"/>
      <c r="S1652" s="97"/>
      <c r="T1652" s="103"/>
      <c r="U1652" s="136" t="e">
        <f ca="1">_xlfn._xlws.FILTER(_xlfn._xlws.FILTER(Table15[],(Table15[System-Owned Portion]&amp;Table15[Was Material Ever Previously Lead?]&amp;Table15[Customer-Owned Portion])=(D1652&amp;E1652&amp;M1652)),{0,0,0,1})</f>
        <v>#NAME?</v>
      </c>
      <c r="V1652"/>
    </row>
    <row r="1653" spans="1:22" ht="30" x14ac:dyDescent="0.25">
      <c r="A1653" s="102" t="s">
        <v>3455</v>
      </c>
      <c r="B1653" s="96" t="s">
        <v>3456</v>
      </c>
      <c r="C1653" s="96" t="s">
        <v>3450</v>
      </c>
      <c r="D1653" s="104" t="s">
        <v>247</v>
      </c>
      <c r="E1653" s="117" t="s">
        <v>81</v>
      </c>
      <c r="F1653" s="96" t="s">
        <v>81</v>
      </c>
      <c r="G1653" s="114">
        <v>1988</v>
      </c>
      <c r="H1653" s="113">
        <v>1</v>
      </c>
      <c r="I1653" s="117" t="s">
        <v>4700</v>
      </c>
      <c r="J1653" s="262"/>
      <c r="K1653" s="270"/>
      <c r="L1653" s="286"/>
      <c r="M1653" s="133" t="s">
        <v>247</v>
      </c>
      <c r="N1653" s="114">
        <v>1995</v>
      </c>
      <c r="O1653" s="114">
        <v>1995</v>
      </c>
      <c r="P1653" s="113">
        <v>0.75</v>
      </c>
      <c r="Q1653" s="117" t="s">
        <v>245</v>
      </c>
      <c r="R1653" s="96"/>
      <c r="S1653" s="97"/>
      <c r="T1653" s="103"/>
      <c r="U1653" s="136" t="e">
        <f ca="1">_xlfn._xlws.FILTER(_xlfn._xlws.FILTER(Table15[],(Table15[System-Owned Portion]&amp;Table15[Was Material Ever Previously Lead?]&amp;Table15[Customer-Owned Portion])=(D1653&amp;E1653&amp;M1653)),{0,0,0,1})</f>
        <v>#NAME?</v>
      </c>
      <c r="V1653"/>
    </row>
    <row r="1654" spans="1:22" ht="30" x14ac:dyDescent="0.25">
      <c r="A1654" s="102" t="s">
        <v>3457</v>
      </c>
      <c r="B1654" s="96" t="s">
        <v>3458</v>
      </c>
      <c r="C1654" s="96" t="s">
        <v>3450</v>
      </c>
      <c r="D1654" s="104" t="s">
        <v>247</v>
      </c>
      <c r="E1654" s="117" t="s">
        <v>81</v>
      </c>
      <c r="F1654" s="96" t="s">
        <v>81</v>
      </c>
      <c r="G1654" s="114">
        <v>1988</v>
      </c>
      <c r="H1654" s="113">
        <v>1</v>
      </c>
      <c r="I1654" s="117" t="s">
        <v>4700</v>
      </c>
      <c r="J1654" s="262"/>
      <c r="K1654" s="270"/>
      <c r="L1654" s="286"/>
      <c r="M1654" s="133" t="s">
        <v>247</v>
      </c>
      <c r="N1654" s="114">
        <v>1995</v>
      </c>
      <c r="O1654" s="114">
        <v>1995</v>
      </c>
      <c r="P1654" s="113">
        <v>0.75</v>
      </c>
      <c r="Q1654" s="117" t="s">
        <v>245</v>
      </c>
      <c r="R1654" s="96"/>
      <c r="S1654" s="97"/>
      <c r="T1654" s="103"/>
      <c r="U1654" s="136" t="e">
        <f ca="1">_xlfn._xlws.FILTER(_xlfn._xlws.FILTER(Table15[],(Table15[System-Owned Portion]&amp;Table15[Was Material Ever Previously Lead?]&amp;Table15[Customer-Owned Portion])=(D1654&amp;E1654&amp;M1654)),{0,0,0,1})</f>
        <v>#NAME?</v>
      </c>
      <c r="V1654"/>
    </row>
    <row r="1655" spans="1:22" ht="30" x14ac:dyDescent="0.25">
      <c r="A1655" s="102" t="s">
        <v>3459</v>
      </c>
      <c r="B1655" s="96" t="s">
        <v>3460</v>
      </c>
      <c r="C1655" s="96" t="s">
        <v>3450</v>
      </c>
      <c r="D1655" s="104" t="s">
        <v>247</v>
      </c>
      <c r="E1655" s="117" t="s">
        <v>81</v>
      </c>
      <c r="F1655" s="96" t="s">
        <v>81</v>
      </c>
      <c r="G1655" s="114">
        <v>1988</v>
      </c>
      <c r="H1655" s="113">
        <v>1</v>
      </c>
      <c r="I1655" s="117" t="s">
        <v>4700</v>
      </c>
      <c r="J1655" s="262"/>
      <c r="K1655" s="270"/>
      <c r="L1655" s="286"/>
      <c r="M1655" s="133" t="s">
        <v>247</v>
      </c>
      <c r="N1655" s="114">
        <v>1995</v>
      </c>
      <c r="O1655" s="114">
        <v>1995</v>
      </c>
      <c r="P1655" s="113">
        <v>0.75</v>
      </c>
      <c r="Q1655" s="117" t="s">
        <v>245</v>
      </c>
      <c r="R1655" s="96"/>
      <c r="S1655" s="97"/>
      <c r="T1655" s="103"/>
      <c r="U1655" s="136" t="e">
        <f ca="1">_xlfn._xlws.FILTER(_xlfn._xlws.FILTER(Table15[],(Table15[System-Owned Portion]&amp;Table15[Was Material Ever Previously Lead?]&amp;Table15[Customer-Owned Portion])=(D1655&amp;E1655&amp;M1655)),{0,0,0,1})</f>
        <v>#NAME?</v>
      </c>
      <c r="V1655"/>
    </row>
    <row r="1656" spans="1:22" ht="30" x14ac:dyDescent="0.25">
      <c r="A1656" s="102" t="s">
        <v>3461</v>
      </c>
      <c r="B1656" s="96" t="s">
        <v>3462</v>
      </c>
      <c r="C1656" s="96" t="s">
        <v>3450</v>
      </c>
      <c r="D1656" s="104" t="s">
        <v>247</v>
      </c>
      <c r="E1656" s="117" t="s">
        <v>81</v>
      </c>
      <c r="F1656" s="96" t="s">
        <v>81</v>
      </c>
      <c r="G1656" s="114">
        <v>1988</v>
      </c>
      <c r="H1656" s="113">
        <v>1</v>
      </c>
      <c r="I1656" s="117" t="s">
        <v>4700</v>
      </c>
      <c r="J1656" s="262"/>
      <c r="K1656" s="270"/>
      <c r="L1656" s="286"/>
      <c r="M1656" s="133" t="s">
        <v>247</v>
      </c>
      <c r="N1656" s="114">
        <v>1995</v>
      </c>
      <c r="O1656" s="114">
        <v>1995</v>
      </c>
      <c r="P1656" s="113">
        <v>0.75</v>
      </c>
      <c r="Q1656" s="117" t="s">
        <v>245</v>
      </c>
      <c r="R1656" s="96"/>
      <c r="S1656" s="97"/>
      <c r="T1656" s="103"/>
      <c r="U1656" s="136" t="e">
        <f ca="1">_xlfn._xlws.FILTER(_xlfn._xlws.FILTER(Table15[],(Table15[System-Owned Portion]&amp;Table15[Was Material Ever Previously Lead?]&amp;Table15[Customer-Owned Portion])=(D1656&amp;E1656&amp;M1656)),{0,0,0,1})</f>
        <v>#NAME?</v>
      </c>
      <c r="V1656"/>
    </row>
    <row r="1657" spans="1:22" ht="30" x14ac:dyDescent="0.25">
      <c r="A1657" s="102" t="s">
        <v>3463</v>
      </c>
      <c r="B1657" s="96" t="s">
        <v>3464</v>
      </c>
      <c r="C1657" s="96" t="s">
        <v>3450</v>
      </c>
      <c r="D1657" s="104" t="s">
        <v>247</v>
      </c>
      <c r="E1657" s="117" t="s">
        <v>81</v>
      </c>
      <c r="F1657" s="96" t="s">
        <v>81</v>
      </c>
      <c r="G1657" s="114">
        <v>1988</v>
      </c>
      <c r="H1657" s="113">
        <v>1</v>
      </c>
      <c r="I1657" s="117" t="s">
        <v>4700</v>
      </c>
      <c r="J1657" s="262"/>
      <c r="K1657" s="270"/>
      <c r="L1657" s="286"/>
      <c r="M1657" s="133" t="s">
        <v>247</v>
      </c>
      <c r="N1657" s="114">
        <v>1995</v>
      </c>
      <c r="O1657" s="114">
        <v>1995</v>
      </c>
      <c r="P1657" s="113">
        <v>0.75</v>
      </c>
      <c r="Q1657" s="117" t="s">
        <v>245</v>
      </c>
      <c r="R1657" s="96"/>
      <c r="S1657" s="97"/>
      <c r="T1657" s="103"/>
      <c r="U1657" s="136" t="e">
        <f ca="1">_xlfn._xlws.FILTER(_xlfn._xlws.FILTER(Table15[],(Table15[System-Owned Portion]&amp;Table15[Was Material Ever Previously Lead?]&amp;Table15[Customer-Owned Portion])=(D1657&amp;E1657&amp;M1657)),{0,0,0,1})</f>
        <v>#NAME?</v>
      </c>
      <c r="V1657"/>
    </row>
    <row r="1658" spans="1:22" ht="30" x14ac:dyDescent="0.25">
      <c r="A1658" s="102" t="s">
        <v>3465</v>
      </c>
      <c r="B1658" s="96" t="s">
        <v>3466</v>
      </c>
      <c r="C1658" s="96" t="s">
        <v>3450</v>
      </c>
      <c r="D1658" s="104" t="s">
        <v>247</v>
      </c>
      <c r="E1658" s="117" t="s">
        <v>81</v>
      </c>
      <c r="F1658" s="96" t="s">
        <v>81</v>
      </c>
      <c r="G1658" s="114">
        <v>1988</v>
      </c>
      <c r="H1658" s="113">
        <v>1</v>
      </c>
      <c r="I1658" s="117" t="s">
        <v>4700</v>
      </c>
      <c r="J1658" s="262"/>
      <c r="K1658" s="270"/>
      <c r="L1658" s="286"/>
      <c r="M1658" s="133" t="s">
        <v>247</v>
      </c>
      <c r="N1658" s="114">
        <v>1995</v>
      </c>
      <c r="O1658" s="114">
        <v>1995</v>
      </c>
      <c r="P1658" s="113">
        <v>0.75</v>
      </c>
      <c r="Q1658" s="117" t="s">
        <v>245</v>
      </c>
      <c r="R1658" s="96"/>
      <c r="S1658" s="97"/>
      <c r="T1658" s="103"/>
      <c r="U1658" s="136" t="e">
        <f ca="1">_xlfn._xlws.FILTER(_xlfn._xlws.FILTER(Table15[],(Table15[System-Owned Portion]&amp;Table15[Was Material Ever Previously Lead?]&amp;Table15[Customer-Owned Portion])=(D1658&amp;E1658&amp;M1658)),{0,0,0,1})</f>
        <v>#NAME?</v>
      </c>
      <c r="V1658"/>
    </row>
    <row r="1659" spans="1:22" ht="30" x14ac:dyDescent="0.25">
      <c r="A1659" s="102" t="s">
        <v>3467</v>
      </c>
      <c r="B1659" s="96" t="s">
        <v>3468</v>
      </c>
      <c r="C1659" s="96" t="s">
        <v>3450</v>
      </c>
      <c r="D1659" s="104" t="s">
        <v>247</v>
      </c>
      <c r="E1659" s="117" t="s">
        <v>81</v>
      </c>
      <c r="F1659" s="96" t="s">
        <v>81</v>
      </c>
      <c r="G1659" s="114">
        <v>1988</v>
      </c>
      <c r="H1659" s="113">
        <v>1</v>
      </c>
      <c r="I1659" s="117" t="s">
        <v>4700</v>
      </c>
      <c r="J1659" s="262"/>
      <c r="K1659" s="270"/>
      <c r="L1659" s="286"/>
      <c r="M1659" s="133" t="s">
        <v>247</v>
      </c>
      <c r="N1659" s="114">
        <v>2000</v>
      </c>
      <c r="O1659" s="114">
        <v>2000</v>
      </c>
      <c r="P1659" s="113">
        <v>0.75</v>
      </c>
      <c r="Q1659" s="117" t="s">
        <v>245</v>
      </c>
      <c r="R1659" s="96"/>
      <c r="S1659" s="97"/>
      <c r="T1659" s="103"/>
      <c r="U1659" s="136" t="e">
        <f ca="1">_xlfn._xlws.FILTER(_xlfn._xlws.FILTER(Table15[],(Table15[System-Owned Portion]&amp;Table15[Was Material Ever Previously Lead?]&amp;Table15[Customer-Owned Portion])=(D1659&amp;E1659&amp;M1659)),{0,0,0,1})</f>
        <v>#NAME?</v>
      </c>
      <c r="V1659"/>
    </row>
    <row r="1660" spans="1:22" ht="30" x14ac:dyDescent="0.25">
      <c r="A1660" s="102" t="s">
        <v>3469</v>
      </c>
      <c r="B1660" s="96" t="s">
        <v>3470</v>
      </c>
      <c r="C1660" s="96" t="s">
        <v>3450</v>
      </c>
      <c r="D1660" s="104" t="s">
        <v>247</v>
      </c>
      <c r="E1660" s="117" t="s">
        <v>81</v>
      </c>
      <c r="F1660" s="96" t="s">
        <v>81</v>
      </c>
      <c r="G1660" s="114">
        <v>1988</v>
      </c>
      <c r="H1660" s="113">
        <v>1</v>
      </c>
      <c r="I1660" s="117" t="s">
        <v>4700</v>
      </c>
      <c r="J1660" s="262"/>
      <c r="K1660" s="270"/>
      <c r="L1660" s="286"/>
      <c r="M1660" s="133" t="s">
        <v>247</v>
      </c>
      <c r="N1660" s="114">
        <v>2000</v>
      </c>
      <c r="O1660" s="114">
        <v>2000</v>
      </c>
      <c r="P1660" s="113">
        <v>0.75</v>
      </c>
      <c r="Q1660" s="117" t="s">
        <v>245</v>
      </c>
      <c r="R1660" s="96"/>
      <c r="S1660" s="97"/>
      <c r="T1660" s="103"/>
      <c r="U1660" s="136" t="e">
        <f ca="1">_xlfn._xlws.FILTER(_xlfn._xlws.FILTER(Table15[],(Table15[System-Owned Portion]&amp;Table15[Was Material Ever Previously Lead?]&amp;Table15[Customer-Owned Portion])=(D1660&amp;E1660&amp;M1660)),{0,0,0,1})</f>
        <v>#NAME?</v>
      </c>
      <c r="V1660"/>
    </row>
    <row r="1661" spans="1:22" ht="30" x14ac:dyDescent="0.25">
      <c r="A1661" s="102" t="s">
        <v>3471</v>
      </c>
      <c r="B1661" s="96" t="s">
        <v>3472</v>
      </c>
      <c r="C1661" s="96" t="s">
        <v>3450</v>
      </c>
      <c r="D1661" s="104" t="s">
        <v>247</v>
      </c>
      <c r="E1661" s="117" t="s">
        <v>81</v>
      </c>
      <c r="F1661" s="96" t="s">
        <v>81</v>
      </c>
      <c r="G1661" s="114">
        <v>1988</v>
      </c>
      <c r="H1661" s="113">
        <v>1</v>
      </c>
      <c r="I1661" s="117" t="s">
        <v>4700</v>
      </c>
      <c r="J1661" s="262"/>
      <c r="K1661" s="270"/>
      <c r="L1661" s="286"/>
      <c r="M1661" s="133" t="s">
        <v>247</v>
      </c>
      <c r="N1661" s="114">
        <v>2000</v>
      </c>
      <c r="O1661" s="114">
        <v>2000</v>
      </c>
      <c r="P1661" s="113">
        <v>0.75</v>
      </c>
      <c r="Q1661" s="117" t="s">
        <v>245</v>
      </c>
      <c r="R1661" s="96"/>
      <c r="S1661" s="97"/>
      <c r="T1661" s="103"/>
      <c r="U1661" s="136" t="e">
        <f ca="1">_xlfn._xlws.FILTER(_xlfn._xlws.FILTER(Table15[],(Table15[System-Owned Portion]&amp;Table15[Was Material Ever Previously Lead?]&amp;Table15[Customer-Owned Portion])=(D1661&amp;E1661&amp;M1661)),{0,0,0,1})</f>
        <v>#NAME?</v>
      </c>
      <c r="V1661"/>
    </row>
    <row r="1662" spans="1:22" ht="30" x14ac:dyDescent="0.25">
      <c r="A1662" s="102" t="s">
        <v>3473</v>
      </c>
      <c r="B1662" s="96" t="s">
        <v>3474</v>
      </c>
      <c r="C1662" s="96" t="s">
        <v>3450</v>
      </c>
      <c r="D1662" s="104" t="s">
        <v>247</v>
      </c>
      <c r="E1662" s="117" t="s">
        <v>81</v>
      </c>
      <c r="F1662" s="96" t="s">
        <v>81</v>
      </c>
      <c r="G1662" s="114">
        <v>1988</v>
      </c>
      <c r="H1662" s="113">
        <v>1</v>
      </c>
      <c r="I1662" s="117" t="s">
        <v>4700</v>
      </c>
      <c r="J1662" s="262"/>
      <c r="K1662" s="270"/>
      <c r="L1662" s="286"/>
      <c r="M1662" s="133" t="s">
        <v>247</v>
      </c>
      <c r="N1662" s="114">
        <v>2000</v>
      </c>
      <c r="O1662" s="114">
        <v>2000</v>
      </c>
      <c r="P1662" s="113">
        <v>0.75</v>
      </c>
      <c r="Q1662" s="117" t="s">
        <v>245</v>
      </c>
      <c r="R1662" s="96"/>
      <c r="S1662" s="97"/>
      <c r="T1662" s="103"/>
      <c r="U1662" s="136" t="e">
        <f ca="1">_xlfn._xlws.FILTER(_xlfn._xlws.FILTER(Table15[],(Table15[System-Owned Portion]&amp;Table15[Was Material Ever Previously Lead?]&amp;Table15[Customer-Owned Portion])=(D1662&amp;E1662&amp;M1662)),{0,0,0,1})</f>
        <v>#NAME?</v>
      </c>
      <c r="V1662"/>
    </row>
    <row r="1663" spans="1:22" ht="30" x14ac:dyDescent="0.25">
      <c r="A1663" s="102" t="s">
        <v>3475</v>
      </c>
      <c r="B1663" s="96" t="s">
        <v>3476</v>
      </c>
      <c r="C1663" s="96" t="s">
        <v>3450</v>
      </c>
      <c r="D1663" s="104" t="s">
        <v>247</v>
      </c>
      <c r="E1663" s="117" t="s">
        <v>81</v>
      </c>
      <c r="F1663" s="96" t="s">
        <v>81</v>
      </c>
      <c r="G1663" s="114">
        <v>1988</v>
      </c>
      <c r="H1663" s="113">
        <v>1</v>
      </c>
      <c r="I1663" s="117" t="s">
        <v>4700</v>
      </c>
      <c r="J1663" s="262"/>
      <c r="K1663" s="270"/>
      <c r="L1663" s="286"/>
      <c r="M1663" s="133" t="s">
        <v>247</v>
      </c>
      <c r="N1663" s="114">
        <v>2000</v>
      </c>
      <c r="O1663" s="114">
        <v>2000</v>
      </c>
      <c r="P1663" s="113">
        <v>0.75</v>
      </c>
      <c r="Q1663" s="117" t="s">
        <v>245</v>
      </c>
      <c r="R1663" s="96"/>
      <c r="S1663" s="97"/>
      <c r="T1663" s="103"/>
      <c r="U1663" s="136" t="e">
        <f ca="1">_xlfn._xlws.FILTER(_xlfn._xlws.FILTER(Table15[],(Table15[System-Owned Portion]&amp;Table15[Was Material Ever Previously Lead?]&amp;Table15[Customer-Owned Portion])=(D1663&amp;E1663&amp;M1663)),{0,0,0,1})</f>
        <v>#NAME?</v>
      </c>
      <c r="V1663"/>
    </row>
    <row r="1664" spans="1:22" ht="30" x14ac:dyDescent="0.25">
      <c r="A1664" s="102" t="s">
        <v>3477</v>
      </c>
      <c r="B1664" s="96" t="s">
        <v>3478</v>
      </c>
      <c r="C1664" s="96" t="s">
        <v>3450</v>
      </c>
      <c r="D1664" s="104" t="s">
        <v>247</v>
      </c>
      <c r="E1664" s="117" t="s">
        <v>81</v>
      </c>
      <c r="F1664" s="96" t="s">
        <v>81</v>
      </c>
      <c r="G1664" s="114">
        <v>1988</v>
      </c>
      <c r="H1664" s="113">
        <v>1</v>
      </c>
      <c r="I1664" s="117" t="s">
        <v>4700</v>
      </c>
      <c r="J1664" s="262"/>
      <c r="K1664" s="270"/>
      <c r="L1664" s="286"/>
      <c r="M1664" s="133" t="s">
        <v>247</v>
      </c>
      <c r="N1664" s="114">
        <v>2000</v>
      </c>
      <c r="O1664" s="114">
        <v>2000</v>
      </c>
      <c r="P1664" s="113">
        <v>0.75</v>
      </c>
      <c r="Q1664" s="117" t="s">
        <v>245</v>
      </c>
      <c r="R1664" s="96"/>
      <c r="S1664" s="97"/>
      <c r="T1664" s="103"/>
      <c r="U1664" s="136" t="e">
        <f ca="1">_xlfn._xlws.FILTER(_xlfn._xlws.FILTER(Table15[],(Table15[System-Owned Portion]&amp;Table15[Was Material Ever Previously Lead?]&amp;Table15[Customer-Owned Portion])=(D1664&amp;E1664&amp;M1664)),{0,0,0,1})</f>
        <v>#NAME?</v>
      </c>
      <c r="V1664"/>
    </row>
    <row r="1665" spans="1:22" ht="30" x14ac:dyDescent="0.25">
      <c r="A1665" s="102" t="s">
        <v>3479</v>
      </c>
      <c r="B1665" s="96" t="s">
        <v>3480</v>
      </c>
      <c r="C1665" s="96" t="s">
        <v>3450</v>
      </c>
      <c r="D1665" s="104" t="s">
        <v>247</v>
      </c>
      <c r="E1665" s="117" t="s">
        <v>81</v>
      </c>
      <c r="F1665" s="96" t="s">
        <v>81</v>
      </c>
      <c r="G1665" s="114">
        <v>1988</v>
      </c>
      <c r="H1665" s="113">
        <v>1</v>
      </c>
      <c r="I1665" s="117" t="s">
        <v>4700</v>
      </c>
      <c r="J1665" s="262"/>
      <c r="K1665" s="270"/>
      <c r="L1665" s="286"/>
      <c r="M1665" s="133" t="s">
        <v>247</v>
      </c>
      <c r="N1665" s="114">
        <v>2017</v>
      </c>
      <c r="O1665" s="114">
        <v>2017</v>
      </c>
      <c r="P1665" s="113">
        <v>0.75</v>
      </c>
      <c r="Q1665" s="117" t="s">
        <v>245</v>
      </c>
      <c r="R1665" s="96"/>
      <c r="S1665" s="97"/>
      <c r="T1665" s="103"/>
      <c r="U1665" s="136" t="e">
        <f ca="1">_xlfn._xlws.FILTER(_xlfn._xlws.FILTER(Table15[],(Table15[System-Owned Portion]&amp;Table15[Was Material Ever Previously Lead?]&amp;Table15[Customer-Owned Portion])=(D1665&amp;E1665&amp;M1665)),{0,0,0,1})</f>
        <v>#NAME?</v>
      </c>
      <c r="V1665"/>
    </row>
    <row r="1666" spans="1:22" ht="30" x14ac:dyDescent="0.25">
      <c r="A1666" s="102" t="s">
        <v>4698</v>
      </c>
      <c r="B1666" s="96" t="s">
        <v>4699</v>
      </c>
      <c r="C1666" s="96" t="s">
        <v>3450</v>
      </c>
      <c r="D1666" s="104" t="s">
        <v>247</v>
      </c>
      <c r="E1666" s="117" t="s">
        <v>81</v>
      </c>
      <c r="F1666" s="96" t="s">
        <v>81</v>
      </c>
      <c r="G1666" s="114">
        <v>1988</v>
      </c>
      <c r="H1666" s="113">
        <v>1</v>
      </c>
      <c r="I1666" s="117" t="s">
        <v>4700</v>
      </c>
      <c r="J1666" s="262"/>
      <c r="K1666" s="270"/>
      <c r="L1666" s="286"/>
      <c r="M1666" s="133" t="s">
        <v>247</v>
      </c>
      <c r="N1666" s="114">
        <v>2017</v>
      </c>
      <c r="O1666" s="114">
        <v>2017</v>
      </c>
      <c r="P1666" s="113">
        <v>0.75</v>
      </c>
      <c r="Q1666" s="117" t="s">
        <v>245</v>
      </c>
      <c r="R1666" s="96"/>
      <c r="S1666" s="97"/>
      <c r="T1666" s="103"/>
      <c r="U1666" s="136" t="e">
        <f ca="1">_xlfn._xlws.FILTER(_xlfn._xlws.FILTER(Table15[],(Table15[System-Owned Portion]&amp;Table15[Was Material Ever Previously Lead?]&amp;Table15[Customer-Owned Portion])=(D1666&amp;E1666&amp;M1666)),{0,0,0,1})</f>
        <v>#NAME?</v>
      </c>
      <c r="V1666"/>
    </row>
    <row r="1667" spans="1:22" x14ac:dyDescent="0.25">
      <c r="A1667" s="102" t="s">
        <v>3481</v>
      </c>
      <c r="B1667" s="96" t="s">
        <v>4794</v>
      </c>
      <c r="C1667" s="96" t="s">
        <v>3482</v>
      </c>
      <c r="D1667" s="104" t="s">
        <v>248</v>
      </c>
      <c r="E1667" s="117" t="s">
        <v>81</v>
      </c>
      <c r="F1667" s="96" t="s">
        <v>81</v>
      </c>
      <c r="G1667" s="114">
        <v>1981</v>
      </c>
      <c r="H1667" s="113">
        <v>0.75</v>
      </c>
      <c r="I1667" s="117" t="s">
        <v>244</v>
      </c>
      <c r="J1667" s="262"/>
      <c r="K1667" s="270"/>
      <c r="L1667" s="286"/>
      <c r="M1667" s="133" t="s">
        <v>95</v>
      </c>
      <c r="N1667" s="114">
        <v>1978</v>
      </c>
      <c r="O1667" s="114">
        <v>1978</v>
      </c>
      <c r="P1667" s="113">
        <v>0.75</v>
      </c>
      <c r="Q1667" s="117"/>
      <c r="R1667" s="96"/>
      <c r="S1667" s="97"/>
      <c r="T1667" s="103"/>
      <c r="U1667" s="136" t="e">
        <f ca="1">_xlfn._xlws.FILTER(_xlfn._xlws.FILTER(Table15[],(Table15[System-Owned Portion]&amp;Table15[Was Material Ever Previously Lead?]&amp;Table15[Customer-Owned Portion])=(D1667&amp;E1667&amp;M1667)),{0,0,0,1})</f>
        <v>#NAME?</v>
      </c>
      <c r="V1667"/>
    </row>
    <row r="1668" spans="1:22" x14ac:dyDescent="0.25">
      <c r="A1668" s="102" t="s">
        <v>3483</v>
      </c>
      <c r="B1668" s="96" t="s">
        <v>4795</v>
      </c>
      <c r="C1668" s="96" t="s">
        <v>3482</v>
      </c>
      <c r="D1668" s="104" t="s">
        <v>248</v>
      </c>
      <c r="E1668" s="117" t="s">
        <v>81</v>
      </c>
      <c r="F1668" s="96" t="s">
        <v>81</v>
      </c>
      <c r="G1668" s="114">
        <v>1981</v>
      </c>
      <c r="H1668" s="113">
        <v>1</v>
      </c>
      <c r="I1668" s="117" t="s">
        <v>244</v>
      </c>
      <c r="J1668" s="262"/>
      <c r="K1668" s="270"/>
      <c r="L1668" s="286"/>
      <c r="M1668" s="133" t="s">
        <v>95</v>
      </c>
      <c r="N1668" s="114">
        <v>1978</v>
      </c>
      <c r="O1668" s="114">
        <v>1978</v>
      </c>
      <c r="P1668" s="113">
        <v>1</v>
      </c>
      <c r="Q1668" s="117"/>
      <c r="R1668" s="96"/>
      <c r="S1668" s="97"/>
      <c r="T1668" s="103"/>
      <c r="U1668" s="136" t="e">
        <f ca="1">_xlfn._xlws.FILTER(_xlfn._xlws.FILTER(Table15[],(Table15[System-Owned Portion]&amp;Table15[Was Material Ever Previously Lead?]&amp;Table15[Customer-Owned Portion])=(D1668&amp;E1668&amp;M1668)),{0,0,0,1})</f>
        <v>#NAME?</v>
      </c>
      <c r="V1668"/>
    </row>
    <row r="1669" spans="1:22" x14ac:dyDescent="0.25">
      <c r="A1669" s="102" t="s">
        <v>3484</v>
      </c>
      <c r="B1669" s="96" t="s">
        <v>4796</v>
      </c>
      <c r="C1669" s="96" t="s">
        <v>3482</v>
      </c>
      <c r="D1669" s="104" t="s">
        <v>248</v>
      </c>
      <c r="E1669" s="117" t="s">
        <v>81</v>
      </c>
      <c r="F1669" s="96" t="s">
        <v>81</v>
      </c>
      <c r="G1669" s="114">
        <v>1981</v>
      </c>
      <c r="H1669" s="113">
        <v>0.75</v>
      </c>
      <c r="I1669" s="117" t="s">
        <v>244</v>
      </c>
      <c r="J1669" s="262"/>
      <c r="K1669" s="270"/>
      <c r="L1669" s="286"/>
      <c r="M1669" s="133" t="s">
        <v>95</v>
      </c>
      <c r="N1669" s="114">
        <v>1979</v>
      </c>
      <c r="O1669" s="114">
        <v>1979</v>
      </c>
      <c r="P1669" s="113">
        <v>0.75</v>
      </c>
      <c r="Q1669" s="117"/>
      <c r="R1669" s="96"/>
      <c r="S1669" s="97"/>
      <c r="T1669" s="103"/>
      <c r="U1669" s="136" t="e">
        <f ca="1">_xlfn._xlws.FILTER(_xlfn._xlws.FILTER(Table15[],(Table15[System-Owned Portion]&amp;Table15[Was Material Ever Previously Lead?]&amp;Table15[Customer-Owned Portion])=(D1669&amp;E1669&amp;M1669)),{0,0,0,1})</f>
        <v>#NAME?</v>
      </c>
      <c r="V1669"/>
    </row>
    <row r="1670" spans="1:22" x14ac:dyDescent="0.25">
      <c r="A1670" s="102" t="s">
        <v>3485</v>
      </c>
      <c r="B1670" s="96" t="s">
        <v>4797</v>
      </c>
      <c r="C1670" s="96" t="s">
        <v>3482</v>
      </c>
      <c r="D1670" s="104" t="s">
        <v>248</v>
      </c>
      <c r="E1670" s="117" t="s">
        <v>81</v>
      </c>
      <c r="F1670" s="96" t="s">
        <v>81</v>
      </c>
      <c r="G1670" s="114">
        <v>1981</v>
      </c>
      <c r="H1670" s="113">
        <v>0.75</v>
      </c>
      <c r="I1670" s="117" t="s">
        <v>244</v>
      </c>
      <c r="J1670" s="262"/>
      <c r="K1670" s="270"/>
      <c r="L1670" s="286"/>
      <c r="M1670" s="133" t="s">
        <v>95</v>
      </c>
      <c r="N1670" s="114">
        <v>1978</v>
      </c>
      <c r="O1670" s="114">
        <v>1978</v>
      </c>
      <c r="P1670" s="113">
        <v>0.75</v>
      </c>
      <c r="Q1670" s="117"/>
      <c r="R1670" s="96"/>
      <c r="S1670" s="97"/>
      <c r="T1670" s="103"/>
      <c r="U1670" s="136" t="e">
        <f ca="1">_xlfn._xlws.FILTER(_xlfn._xlws.FILTER(Table15[],(Table15[System-Owned Portion]&amp;Table15[Was Material Ever Previously Lead?]&amp;Table15[Customer-Owned Portion])=(D1670&amp;E1670&amp;M1670)),{0,0,0,1})</f>
        <v>#NAME?</v>
      </c>
      <c r="V1670"/>
    </row>
    <row r="1671" spans="1:22" x14ac:dyDescent="0.25">
      <c r="A1671" s="102" t="s">
        <v>3486</v>
      </c>
      <c r="B1671" s="96" t="s">
        <v>4798</v>
      </c>
      <c r="C1671" s="96" t="s">
        <v>3482</v>
      </c>
      <c r="D1671" s="104" t="s">
        <v>248</v>
      </c>
      <c r="E1671" s="117" t="s">
        <v>81</v>
      </c>
      <c r="F1671" s="96" t="s">
        <v>81</v>
      </c>
      <c r="G1671" s="114">
        <v>1981</v>
      </c>
      <c r="H1671" s="113">
        <v>0.75</v>
      </c>
      <c r="I1671" s="117" t="s">
        <v>244</v>
      </c>
      <c r="J1671" s="262"/>
      <c r="K1671" s="270"/>
      <c r="L1671" s="286"/>
      <c r="M1671" s="133" t="s">
        <v>95</v>
      </c>
      <c r="N1671" s="114">
        <v>1978</v>
      </c>
      <c r="O1671" s="114">
        <v>1978</v>
      </c>
      <c r="P1671" s="113">
        <v>0.75</v>
      </c>
      <c r="Q1671" s="117"/>
      <c r="R1671" s="96"/>
      <c r="S1671" s="97"/>
      <c r="T1671" s="103"/>
      <c r="U1671" s="136" t="e">
        <f ca="1">_xlfn._xlws.FILTER(_xlfn._xlws.FILTER(Table15[],(Table15[System-Owned Portion]&amp;Table15[Was Material Ever Previously Lead?]&amp;Table15[Customer-Owned Portion])=(D1671&amp;E1671&amp;M1671)),{0,0,0,1})</f>
        <v>#NAME?</v>
      </c>
      <c r="V1671"/>
    </row>
    <row r="1672" spans="1:22" x14ac:dyDescent="0.25">
      <c r="A1672" s="102" t="s">
        <v>3487</v>
      </c>
      <c r="B1672" s="96" t="s">
        <v>4799</v>
      </c>
      <c r="C1672" s="96" t="s">
        <v>3482</v>
      </c>
      <c r="D1672" s="104" t="s">
        <v>248</v>
      </c>
      <c r="E1672" s="117" t="s">
        <v>81</v>
      </c>
      <c r="F1672" s="96" t="s">
        <v>81</v>
      </c>
      <c r="G1672" s="114">
        <v>1981</v>
      </c>
      <c r="H1672" s="113">
        <v>0.75</v>
      </c>
      <c r="I1672" s="117" t="s">
        <v>244</v>
      </c>
      <c r="J1672" s="262"/>
      <c r="K1672" s="270"/>
      <c r="L1672" s="286"/>
      <c r="M1672" s="133" t="s">
        <v>95</v>
      </c>
      <c r="N1672" s="114">
        <v>1978</v>
      </c>
      <c r="O1672" s="114">
        <v>1978</v>
      </c>
      <c r="P1672" s="113">
        <v>0.75</v>
      </c>
      <c r="Q1672" s="117"/>
      <c r="R1672" s="96"/>
      <c r="S1672" s="97"/>
      <c r="T1672" s="103"/>
      <c r="U1672" s="136" t="e">
        <f ca="1">_xlfn._xlws.FILTER(_xlfn._xlws.FILTER(Table15[],(Table15[System-Owned Portion]&amp;Table15[Was Material Ever Previously Lead?]&amp;Table15[Customer-Owned Portion])=(D1672&amp;E1672&amp;M1672)),{0,0,0,1})</f>
        <v>#NAME?</v>
      </c>
      <c r="V1672"/>
    </row>
    <row r="1673" spans="1:22" x14ac:dyDescent="0.25">
      <c r="A1673" s="102" t="s">
        <v>3488</v>
      </c>
      <c r="B1673" s="96" t="s">
        <v>4800</v>
      </c>
      <c r="C1673" s="96" t="s">
        <v>3482</v>
      </c>
      <c r="D1673" s="104" t="s">
        <v>248</v>
      </c>
      <c r="E1673" s="117" t="s">
        <v>81</v>
      </c>
      <c r="F1673" s="96" t="s">
        <v>81</v>
      </c>
      <c r="G1673" s="114">
        <v>1981</v>
      </c>
      <c r="H1673" s="113">
        <v>0.75</v>
      </c>
      <c r="I1673" s="117" t="s">
        <v>244</v>
      </c>
      <c r="J1673" s="262"/>
      <c r="K1673" s="270"/>
      <c r="L1673" s="286"/>
      <c r="M1673" s="133" t="s">
        <v>95</v>
      </c>
      <c r="N1673" s="114">
        <v>1978</v>
      </c>
      <c r="O1673" s="114">
        <v>1978</v>
      </c>
      <c r="P1673" s="113">
        <v>0.75</v>
      </c>
      <c r="Q1673" s="117"/>
      <c r="R1673" s="96"/>
      <c r="S1673" s="97"/>
      <c r="T1673" s="103"/>
      <c r="U1673" s="136" t="e">
        <f ca="1">_xlfn._xlws.FILTER(_xlfn._xlws.FILTER(Table15[],(Table15[System-Owned Portion]&amp;Table15[Was Material Ever Previously Lead?]&amp;Table15[Customer-Owned Portion])=(D1673&amp;E1673&amp;M1673)),{0,0,0,1})</f>
        <v>#NAME?</v>
      </c>
      <c r="V1673"/>
    </row>
    <row r="1674" spans="1:22" x14ac:dyDescent="0.25">
      <c r="A1674" s="102" t="s">
        <v>3489</v>
      </c>
      <c r="B1674" s="96" t="s">
        <v>4801</v>
      </c>
      <c r="C1674" s="96" t="s">
        <v>3482</v>
      </c>
      <c r="D1674" s="104" t="s">
        <v>248</v>
      </c>
      <c r="E1674" s="117" t="s">
        <v>81</v>
      </c>
      <c r="F1674" s="96" t="s">
        <v>81</v>
      </c>
      <c r="G1674" s="114">
        <v>1981</v>
      </c>
      <c r="H1674" s="113">
        <v>0.75</v>
      </c>
      <c r="I1674" s="117" t="s">
        <v>244</v>
      </c>
      <c r="J1674" s="262"/>
      <c r="K1674" s="270"/>
      <c r="L1674" s="286"/>
      <c r="M1674" s="133" t="s">
        <v>95</v>
      </c>
      <c r="N1674" s="114">
        <v>1978</v>
      </c>
      <c r="O1674" s="114">
        <v>1978</v>
      </c>
      <c r="P1674" s="113">
        <v>0.75</v>
      </c>
      <c r="Q1674" s="117"/>
      <c r="R1674" s="96"/>
      <c r="S1674" s="97"/>
      <c r="T1674" s="103"/>
      <c r="U1674" s="136" t="e">
        <f ca="1">_xlfn._xlws.FILTER(_xlfn._xlws.FILTER(Table15[],(Table15[System-Owned Portion]&amp;Table15[Was Material Ever Previously Lead?]&amp;Table15[Customer-Owned Portion])=(D1674&amp;E1674&amp;M1674)),{0,0,0,1})</f>
        <v>#NAME?</v>
      </c>
      <c r="V1674"/>
    </row>
    <row r="1675" spans="1:22" x14ac:dyDescent="0.25">
      <c r="A1675" s="102" t="s">
        <v>3490</v>
      </c>
      <c r="B1675" s="96" t="s">
        <v>4802</v>
      </c>
      <c r="C1675" s="96" t="s">
        <v>3482</v>
      </c>
      <c r="D1675" s="104" t="s">
        <v>248</v>
      </c>
      <c r="E1675" s="117" t="s">
        <v>81</v>
      </c>
      <c r="F1675" s="96" t="s">
        <v>81</v>
      </c>
      <c r="G1675" s="114">
        <v>1981</v>
      </c>
      <c r="H1675" s="113">
        <v>0.75</v>
      </c>
      <c r="I1675" s="117" t="s">
        <v>244</v>
      </c>
      <c r="J1675" s="262"/>
      <c r="K1675" s="270"/>
      <c r="L1675" s="286"/>
      <c r="M1675" s="133" t="s">
        <v>95</v>
      </c>
      <c r="N1675" s="114">
        <v>1978</v>
      </c>
      <c r="O1675" s="114">
        <v>1978</v>
      </c>
      <c r="P1675" s="113">
        <v>0.75</v>
      </c>
      <c r="Q1675" s="117"/>
      <c r="R1675" s="96"/>
      <c r="S1675" s="97"/>
      <c r="T1675" s="103"/>
      <c r="U1675" s="136" t="e">
        <f ca="1">_xlfn._xlws.FILTER(_xlfn._xlws.FILTER(Table15[],(Table15[System-Owned Portion]&amp;Table15[Was Material Ever Previously Lead?]&amp;Table15[Customer-Owned Portion])=(D1675&amp;E1675&amp;M1675)),{0,0,0,1})</f>
        <v>#NAME?</v>
      </c>
      <c r="V1675"/>
    </row>
    <row r="1676" spans="1:22" x14ac:dyDescent="0.25">
      <c r="A1676" s="102" t="s">
        <v>3491</v>
      </c>
      <c r="B1676" s="96" t="s">
        <v>3492</v>
      </c>
      <c r="C1676" s="96" t="s">
        <v>3493</v>
      </c>
      <c r="D1676" s="104" t="s">
        <v>248</v>
      </c>
      <c r="E1676" s="117" t="s">
        <v>81</v>
      </c>
      <c r="F1676" s="96" t="s">
        <v>81</v>
      </c>
      <c r="G1676" s="114">
        <v>1975</v>
      </c>
      <c r="H1676" s="113">
        <v>0.75</v>
      </c>
      <c r="I1676" s="117" t="s">
        <v>244</v>
      </c>
      <c r="J1676" s="262"/>
      <c r="K1676" s="270"/>
      <c r="L1676" s="286"/>
      <c r="M1676" s="133" t="s">
        <v>95</v>
      </c>
      <c r="N1676" s="114">
        <v>1977</v>
      </c>
      <c r="O1676" s="114">
        <v>1977</v>
      </c>
      <c r="P1676" s="113">
        <v>0.75</v>
      </c>
      <c r="Q1676" s="117"/>
      <c r="R1676" s="96"/>
      <c r="S1676" s="97"/>
      <c r="T1676" s="103"/>
      <c r="U1676" s="136" t="e">
        <f ca="1">_xlfn._xlws.FILTER(_xlfn._xlws.FILTER(Table15[],(Table15[System-Owned Portion]&amp;Table15[Was Material Ever Previously Lead?]&amp;Table15[Customer-Owned Portion])=(D1676&amp;E1676&amp;M1676)),{0,0,0,1})</f>
        <v>#NAME?</v>
      </c>
      <c r="V1676"/>
    </row>
    <row r="1677" spans="1:22" x14ac:dyDescent="0.25">
      <c r="A1677" s="102" t="s">
        <v>3494</v>
      </c>
      <c r="B1677" s="96" t="s">
        <v>3495</v>
      </c>
      <c r="C1677" s="96" t="s">
        <v>3493</v>
      </c>
      <c r="D1677" s="104" t="s">
        <v>248</v>
      </c>
      <c r="E1677" s="117" t="s">
        <v>81</v>
      </c>
      <c r="F1677" s="96" t="s">
        <v>81</v>
      </c>
      <c r="G1677" s="114">
        <v>1975</v>
      </c>
      <c r="H1677" s="113">
        <v>0.75</v>
      </c>
      <c r="I1677" s="117" t="s">
        <v>244</v>
      </c>
      <c r="J1677" s="262"/>
      <c r="K1677" s="270"/>
      <c r="L1677" s="286"/>
      <c r="M1677" s="133" t="s">
        <v>95</v>
      </c>
      <c r="N1677" s="114">
        <v>1976</v>
      </c>
      <c r="O1677" s="114">
        <v>1976</v>
      </c>
      <c r="P1677" s="113">
        <v>0.75</v>
      </c>
      <c r="Q1677" s="117"/>
      <c r="R1677" s="96"/>
      <c r="S1677" s="97"/>
      <c r="T1677" s="103"/>
      <c r="U1677" s="136" t="e">
        <f ca="1">_xlfn._xlws.FILTER(_xlfn._xlws.FILTER(Table15[],(Table15[System-Owned Portion]&amp;Table15[Was Material Ever Previously Lead?]&amp;Table15[Customer-Owned Portion])=(D1677&amp;E1677&amp;M1677)),{0,0,0,1})</f>
        <v>#NAME?</v>
      </c>
      <c r="V1677"/>
    </row>
    <row r="1678" spans="1:22" x14ac:dyDescent="0.25">
      <c r="A1678" s="102" t="s">
        <v>3496</v>
      </c>
      <c r="B1678" s="96" t="s">
        <v>3497</v>
      </c>
      <c r="C1678" s="96" t="s">
        <v>3493</v>
      </c>
      <c r="D1678" s="104" t="s">
        <v>248</v>
      </c>
      <c r="E1678" s="117" t="s">
        <v>81</v>
      </c>
      <c r="F1678" s="96" t="s">
        <v>81</v>
      </c>
      <c r="G1678" s="114">
        <v>1975</v>
      </c>
      <c r="H1678" s="113">
        <v>0.75</v>
      </c>
      <c r="I1678" s="117" t="s">
        <v>244</v>
      </c>
      <c r="J1678" s="262"/>
      <c r="K1678" s="270"/>
      <c r="L1678" s="286"/>
      <c r="M1678" s="133" t="s">
        <v>95</v>
      </c>
      <c r="N1678" s="114">
        <v>1977</v>
      </c>
      <c r="O1678" s="114">
        <v>1977</v>
      </c>
      <c r="P1678" s="113">
        <v>0.75</v>
      </c>
      <c r="Q1678" s="117"/>
      <c r="R1678" s="96"/>
      <c r="S1678" s="97"/>
      <c r="T1678" s="103"/>
      <c r="U1678" s="136" t="e">
        <f ca="1">_xlfn._xlws.FILTER(_xlfn._xlws.FILTER(Table15[],(Table15[System-Owned Portion]&amp;Table15[Was Material Ever Previously Lead?]&amp;Table15[Customer-Owned Portion])=(D1678&amp;E1678&amp;M1678)),{0,0,0,1})</f>
        <v>#NAME?</v>
      </c>
      <c r="V1678"/>
    </row>
    <row r="1679" spans="1:22" x14ac:dyDescent="0.25">
      <c r="A1679" s="102" t="s">
        <v>3498</v>
      </c>
      <c r="B1679" s="96" t="s">
        <v>3499</v>
      </c>
      <c r="C1679" s="96" t="s">
        <v>3493</v>
      </c>
      <c r="D1679" s="104" t="s">
        <v>248</v>
      </c>
      <c r="E1679" s="117" t="s">
        <v>81</v>
      </c>
      <c r="F1679" s="96" t="s">
        <v>81</v>
      </c>
      <c r="G1679" s="114">
        <v>1975</v>
      </c>
      <c r="H1679" s="113">
        <v>1</v>
      </c>
      <c r="I1679" s="117" t="s">
        <v>244</v>
      </c>
      <c r="J1679" s="262"/>
      <c r="K1679" s="270"/>
      <c r="L1679" s="286"/>
      <c r="M1679" s="133" t="s">
        <v>95</v>
      </c>
      <c r="N1679" s="114">
        <v>1977</v>
      </c>
      <c r="O1679" s="114">
        <v>1977</v>
      </c>
      <c r="P1679" s="113">
        <v>1</v>
      </c>
      <c r="Q1679" s="117"/>
      <c r="R1679" s="96"/>
      <c r="S1679" s="97"/>
      <c r="T1679" s="103"/>
      <c r="U1679" s="136" t="e">
        <f ca="1">_xlfn._xlws.FILTER(_xlfn._xlws.FILTER(Table15[],(Table15[System-Owned Portion]&amp;Table15[Was Material Ever Previously Lead?]&amp;Table15[Customer-Owned Portion])=(D1679&amp;E1679&amp;M1679)),{0,0,0,1})</f>
        <v>#NAME?</v>
      </c>
      <c r="V1679"/>
    </row>
    <row r="1680" spans="1:22" x14ac:dyDescent="0.25">
      <c r="A1680" s="102" t="s">
        <v>3500</v>
      </c>
      <c r="B1680" s="96" t="s">
        <v>3501</v>
      </c>
      <c r="C1680" s="96" t="s">
        <v>3493</v>
      </c>
      <c r="D1680" s="104" t="s">
        <v>248</v>
      </c>
      <c r="E1680" s="117" t="s">
        <v>81</v>
      </c>
      <c r="F1680" s="96" t="s">
        <v>81</v>
      </c>
      <c r="G1680" s="114">
        <v>1975</v>
      </c>
      <c r="H1680" s="113">
        <v>0.75</v>
      </c>
      <c r="I1680" s="117" t="s">
        <v>244</v>
      </c>
      <c r="J1680" s="262"/>
      <c r="K1680" s="270"/>
      <c r="L1680" s="286"/>
      <c r="M1680" s="133" t="s">
        <v>95</v>
      </c>
      <c r="N1680" s="114">
        <v>1977</v>
      </c>
      <c r="O1680" s="114">
        <v>1977</v>
      </c>
      <c r="P1680" s="113">
        <v>0.75</v>
      </c>
      <c r="Q1680" s="117"/>
      <c r="R1680" s="96"/>
      <c r="S1680" s="97"/>
      <c r="T1680" s="103"/>
      <c r="U1680" s="136" t="e">
        <f ca="1">_xlfn._xlws.FILTER(_xlfn._xlws.FILTER(Table15[],(Table15[System-Owned Portion]&amp;Table15[Was Material Ever Previously Lead?]&amp;Table15[Customer-Owned Portion])=(D1680&amp;E1680&amp;M1680)),{0,0,0,1})</f>
        <v>#NAME?</v>
      </c>
      <c r="V1680"/>
    </row>
    <row r="1681" spans="1:22" x14ac:dyDescent="0.25">
      <c r="A1681" s="102" t="s">
        <v>3502</v>
      </c>
      <c r="B1681" s="96" t="s">
        <v>3503</v>
      </c>
      <c r="C1681" s="96" t="s">
        <v>3493</v>
      </c>
      <c r="D1681" s="104" t="s">
        <v>248</v>
      </c>
      <c r="E1681" s="117" t="s">
        <v>81</v>
      </c>
      <c r="F1681" s="96" t="s">
        <v>81</v>
      </c>
      <c r="G1681" s="114">
        <v>1975</v>
      </c>
      <c r="H1681" s="113">
        <v>0.75</v>
      </c>
      <c r="I1681" s="117" t="s">
        <v>244</v>
      </c>
      <c r="J1681" s="262"/>
      <c r="K1681" s="270"/>
      <c r="L1681" s="286"/>
      <c r="M1681" s="133" t="s">
        <v>95</v>
      </c>
      <c r="N1681" s="114">
        <v>1976</v>
      </c>
      <c r="O1681" s="114">
        <v>1976</v>
      </c>
      <c r="P1681" s="113">
        <v>0.75</v>
      </c>
      <c r="Q1681" s="117"/>
      <c r="R1681" s="96"/>
      <c r="S1681" s="97"/>
      <c r="T1681" s="103"/>
      <c r="U1681" s="136" t="e">
        <f ca="1">_xlfn._xlws.FILTER(_xlfn._xlws.FILTER(Table15[],(Table15[System-Owned Portion]&amp;Table15[Was Material Ever Previously Lead?]&amp;Table15[Customer-Owned Portion])=(D1681&amp;E1681&amp;M1681)),{0,0,0,1})</f>
        <v>#NAME?</v>
      </c>
      <c r="V1681"/>
    </row>
    <row r="1682" spans="1:22" x14ac:dyDescent="0.25">
      <c r="A1682" s="102" t="s">
        <v>3504</v>
      </c>
      <c r="B1682" s="96" t="s">
        <v>3505</v>
      </c>
      <c r="C1682" s="96" t="s">
        <v>3493</v>
      </c>
      <c r="D1682" s="104" t="s">
        <v>248</v>
      </c>
      <c r="E1682" s="117" t="s">
        <v>81</v>
      </c>
      <c r="F1682" s="96" t="s">
        <v>81</v>
      </c>
      <c r="G1682" s="114">
        <v>1975</v>
      </c>
      <c r="H1682" s="113">
        <v>0.75</v>
      </c>
      <c r="I1682" s="117" t="s">
        <v>244</v>
      </c>
      <c r="J1682" s="262"/>
      <c r="K1682" s="270"/>
      <c r="L1682" s="286"/>
      <c r="M1682" s="133" t="s">
        <v>95</v>
      </c>
      <c r="N1682" s="114">
        <v>1977</v>
      </c>
      <c r="O1682" s="114">
        <v>1977</v>
      </c>
      <c r="P1682" s="113">
        <v>0.75</v>
      </c>
      <c r="Q1682" s="117"/>
      <c r="R1682" s="96"/>
      <c r="S1682" s="97"/>
      <c r="T1682" s="103"/>
      <c r="U1682" s="136" t="e">
        <f ca="1">_xlfn._xlws.FILTER(_xlfn._xlws.FILTER(Table15[],(Table15[System-Owned Portion]&amp;Table15[Was Material Ever Previously Lead?]&amp;Table15[Customer-Owned Portion])=(D1682&amp;E1682&amp;M1682)),{0,0,0,1})</f>
        <v>#NAME?</v>
      </c>
      <c r="V1682"/>
    </row>
    <row r="1683" spans="1:22" x14ac:dyDescent="0.25">
      <c r="A1683" s="102" t="s">
        <v>3506</v>
      </c>
      <c r="B1683" s="96" t="s">
        <v>3507</v>
      </c>
      <c r="C1683" s="96" t="s">
        <v>3493</v>
      </c>
      <c r="D1683" s="104" t="s">
        <v>248</v>
      </c>
      <c r="E1683" s="117" t="s">
        <v>81</v>
      </c>
      <c r="F1683" s="96" t="s">
        <v>81</v>
      </c>
      <c r="G1683" s="114">
        <v>1975</v>
      </c>
      <c r="H1683" s="113">
        <v>0.75</v>
      </c>
      <c r="I1683" s="117" t="s">
        <v>244</v>
      </c>
      <c r="J1683" s="262"/>
      <c r="K1683" s="270"/>
      <c r="L1683" s="286"/>
      <c r="M1683" s="133" t="s">
        <v>95</v>
      </c>
      <c r="N1683" s="114">
        <v>1977</v>
      </c>
      <c r="O1683" s="114">
        <v>1977</v>
      </c>
      <c r="P1683" s="113">
        <v>0.75</v>
      </c>
      <c r="Q1683" s="117"/>
      <c r="R1683" s="96"/>
      <c r="S1683" s="97"/>
      <c r="T1683" s="103"/>
      <c r="U1683" s="136" t="e">
        <f ca="1">_xlfn._xlws.FILTER(_xlfn._xlws.FILTER(Table15[],(Table15[System-Owned Portion]&amp;Table15[Was Material Ever Previously Lead?]&amp;Table15[Customer-Owned Portion])=(D1683&amp;E1683&amp;M1683)),{0,0,0,1})</f>
        <v>#NAME?</v>
      </c>
      <c r="V1683"/>
    </row>
    <row r="1684" spans="1:22" x14ac:dyDescent="0.25">
      <c r="A1684" s="102" t="s">
        <v>3508</v>
      </c>
      <c r="B1684" s="96" t="s">
        <v>3509</v>
      </c>
      <c r="C1684" s="96" t="s">
        <v>3493</v>
      </c>
      <c r="D1684" s="104" t="s">
        <v>248</v>
      </c>
      <c r="E1684" s="117" t="s">
        <v>81</v>
      </c>
      <c r="F1684" s="96" t="s">
        <v>81</v>
      </c>
      <c r="G1684" s="114">
        <v>1975</v>
      </c>
      <c r="H1684" s="113">
        <v>0.75</v>
      </c>
      <c r="I1684" s="117" t="s">
        <v>244</v>
      </c>
      <c r="J1684" s="262"/>
      <c r="K1684" s="270"/>
      <c r="L1684" s="286"/>
      <c r="M1684" s="133" t="s">
        <v>95</v>
      </c>
      <c r="N1684" s="114">
        <v>1976</v>
      </c>
      <c r="O1684" s="114">
        <v>1976</v>
      </c>
      <c r="P1684" s="113">
        <v>0.75</v>
      </c>
      <c r="Q1684" s="117"/>
      <c r="R1684" s="96"/>
      <c r="S1684" s="97"/>
      <c r="T1684" s="103"/>
      <c r="U1684" s="136" t="e">
        <f ca="1">_xlfn._xlws.FILTER(_xlfn._xlws.FILTER(Table15[],(Table15[System-Owned Portion]&amp;Table15[Was Material Ever Previously Lead?]&amp;Table15[Customer-Owned Portion])=(D1684&amp;E1684&amp;M1684)),{0,0,0,1})</f>
        <v>#NAME?</v>
      </c>
      <c r="V1684"/>
    </row>
    <row r="1685" spans="1:22" ht="30" x14ac:dyDescent="0.25">
      <c r="A1685" s="102" t="s">
        <v>5040</v>
      </c>
      <c r="B1685" s="96" t="s">
        <v>5041</v>
      </c>
      <c r="C1685" s="96" t="s">
        <v>5039</v>
      </c>
      <c r="D1685" s="104" t="s">
        <v>247</v>
      </c>
      <c r="E1685" s="117" t="s">
        <v>81</v>
      </c>
      <c r="F1685" s="96" t="s">
        <v>81</v>
      </c>
      <c r="G1685" s="114">
        <v>2009</v>
      </c>
      <c r="H1685" s="113">
        <v>1</v>
      </c>
      <c r="I1685" s="117" t="s">
        <v>4700</v>
      </c>
      <c r="J1685" s="262"/>
      <c r="K1685" s="270"/>
      <c r="L1685" s="286"/>
      <c r="M1685" s="133" t="s">
        <v>247</v>
      </c>
      <c r="N1685" s="114">
        <v>2020</v>
      </c>
      <c r="O1685" s="114">
        <v>2020</v>
      </c>
      <c r="P1685" s="113">
        <v>1</v>
      </c>
      <c r="Q1685" s="117" t="s">
        <v>4700</v>
      </c>
      <c r="R1685" s="96"/>
      <c r="S1685" s="97"/>
      <c r="T1685" s="103"/>
      <c r="U1685" s="136" t="e">
        <f ca="1">_xlfn._xlws.FILTER(_xlfn._xlws.FILTER(Table15[],(Table15[System-Owned Portion]&amp;Table15[Was Material Ever Previously Lead?]&amp;Table15[Customer-Owned Portion])=(D1685&amp;E1685&amp;M1685)),{0,0,0,1})</f>
        <v>#NAME?</v>
      </c>
      <c r="V1685"/>
    </row>
    <row r="1686" spans="1:22" ht="30" x14ac:dyDescent="0.25">
      <c r="A1686" s="102" t="s">
        <v>3510</v>
      </c>
      <c r="B1686" s="96" t="s">
        <v>3511</v>
      </c>
      <c r="C1686" s="96" t="s">
        <v>3493</v>
      </c>
      <c r="D1686" s="104" t="s">
        <v>247</v>
      </c>
      <c r="E1686" s="117" t="s">
        <v>81</v>
      </c>
      <c r="F1686" s="96" t="s">
        <v>81</v>
      </c>
      <c r="G1686" s="114">
        <v>2009</v>
      </c>
      <c r="H1686" s="113">
        <v>1</v>
      </c>
      <c r="I1686" s="117" t="s">
        <v>4700</v>
      </c>
      <c r="J1686" s="262"/>
      <c r="K1686" s="270"/>
      <c r="L1686" s="286"/>
      <c r="M1686" s="133" t="s">
        <v>95</v>
      </c>
      <c r="N1686" s="114">
        <v>1976</v>
      </c>
      <c r="O1686" s="114">
        <v>1976</v>
      </c>
      <c r="P1686" s="113">
        <v>1</v>
      </c>
      <c r="Q1686" s="117"/>
      <c r="R1686" s="96"/>
      <c r="S1686" s="97"/>
      <c r="T1686" s="103"/>
      <c r="U1686" s="136" t="e">
        <f ca="1">_xlfn._xlws.FILTER(_xlfn._xlws.FILTER(Table15[],(Table15[System-Owned Portion]&amp;Table15[Was Material Ever Previously Lead?]&amp;Table15[Customer-Owned Portion])=(D1686&amp;E1686&amp;M1686)),{0,0,0,1})</f>
        <v>#NAME?</v>
      </c>
      <c r="V1686"/>
    </row>
    <row r="1687" spans="1:22" ht="30" x14ac:dyDescent="0.25">
      <c r="A1687" s="102" t="s">
        <v>3512</v>
      </c>
      <c r="B1687" s="96" t="s">
        <v>3513</v>
      </c>
      <c r="C1687" s="96" t="s">
        <v>3493</v>
      </c>
      <c r="D1687" s="104" t="s">
        <v>247</v>
      </c>
      <c r="E1687" s="117" t="s">
        <v>81</v>
      </c>
      <c r="F1687" s="96" t="s">
        <v>81</v>
      </c>
      <c r="G1687" s="114">
        <v>2009</v>
      </c>
      <c r="H1687" s="113">
        <v>1</v>
      </c>
      <c r="I1687" s="117" t="s">
        <v>4700</v>
      </c>
      <c r="J1687" s="262"/>
      <c r="K1687" s="270"/>
      <c r="L1687" s="286"/>
      <c r="M1687" s="133" t="s">
        <v>95</v>
      </c>
      <c r="N1687" s="114">
        <v>1977</v>
      </c>
      <c r="O1687" s="114">
        <v>1977</v>
      </c>
      <c r="P1687" s="113">
        <v>1</v>
      </c>
      <c r="Q1687" s="117"/>
      <c r="R1687" s="96"/>
      <c r="S1687" s="97"/>
      <c r="T1687" s="103"/>
      <c r="U1687" s="136" t="e">
        <f ca="1">_xlfn._xlws.FILTER(_xlfn._xlws.FILTER(Table15[],(Table15[System-Owned Portion]&amp;Table15[Was Material Ever Previously Lead?]&amp;Table15[Customer-Owned Portion])=(D1687&amp;E1687&amp;M1687)),{0,0,0,1})</f>
        <v>#NAME?</v>
      </c>
      <c r="V1687"/>
    </row>
    <row r="1688" spans="1:22" ht="30" x14ac:dyDescent="0.25">
      <c r="A1688" s="102" t="s">
        <v>3514</v>
      </c>
      <c r="B1688" s="96" t="s">
        <v>3515</v>
      </c>
      <c r="C1688" s="96" t="s">
        <v>3493</v>
      </c>
      <c r="D1688" s="104" t="s">
        <v>247</v>
      </c>
      <c r="E1688" s="117" t="s">
        <v>81</v>
      </c>
      <c r="F1688" s="96" t="s">
        <v>81</v>
      </c>
      <c r="G1688" s="114">
        <v>2009</v>
      </c>
      <c r="H1688" s="113">
        <v>0.75</v>
      </c>
      <c r="I1688" s="117" t="s">
        <v>4700</v>
      </c>
      <c r="J1688" s="262"/>
      <c r="K1688" s="270"/>
      <c r="L1688" s="286"/>
      <c r="M1688" s="133" t="s">
        <v>95</v>
      </c>
      <c r="N1688" s="114">
        <v>1976</v>
      </c>
      <c r="O1688" s="114">
        <v>1976</v>
      </c>
      <c r="P1688" s="113">
        <v>0.75</v>
      </c>
      <c r="Q1688" s="117"/>
      <c r="R1688" s="96"/>
      <c r="S1688" s="97"/>
      <c r="T1688" s="103"/>
      <c r="U1688" s="136" t="e">
        <f ca="1">_xlfn._xlws.FILTER(_xlfn._xlws.FILTER(Table15[],(Table15[System-Owned Portion]&amp;Table15[Was Material Ever Previously Lead?]&amp;Table15[Customer-Owned Portion])=(D1688&amp;E1688&amp;M1688)),{0,0,0,1})</f>
        <v>#NAME?</v>
      </c>
      <c r="V1688"/>
    </row>
    <row r="1689" spans="1:22" x14ac:dyDescent="0.25">
      <c r="A1689" s="102" t="s">
        <v>3516</v>
      </c>
      <c r="B1689" s="96" t="s">
        <v>3517</v>
      </c>
      <c r="C1689" s="96" t="s">
        <v>3518</v>
      </c>
      <c r="D1689" s="104" t="s">
        <v>248</v>
      </c>
      <c r="E1689" s="117" t="s">
        <v>81</v>
      </c>
      <c r="F1689" s="96" t="s">
        <v>81</v>
      </c>
      <c r="G1689" s="114">
        <v>1981</v>
      </c>
      <c r="H1689" s="113">
        <v>0.75</v>
      </c>
      <c r="I1689" s="117" t="s">
        <v>244</v>
      </c>
      <c r="J1689" s="262"/>
      <c r="K1689" s="270"/>
      <c r="L1689" s="286"/>
      <c r="M1689" s="133" t="s">
        <v>95</v>
      </c>
      <c r="N1689" s="114">
        <v>1978</v>
      </c>
      <c r="O1689" s="114">
        <v>1978</v>
      </c>
      <c r="P1689" s="113">
        <v>0.75</v>
      </c>
      <c r="Q1689" s="117"/>
      <c r="R1689" s="96"/>
      <c r="S1689" s="97"/>
      <c r="T1689" s="103"/>
      <c r="U1689" s="136" t="e">
        <f ca="1">_xlfn._xlws.FILTER(_xlfn._xlws.FILTER(Table15[],(Table15[System-Owned Portion]&amp;Table15[Was Material Ever Previously Lead?]&amp;Table15[Customer-Owned Portion])=(D1689&amp;E1689&amp;M1689)),{0,0,0,1})</f>
        <v>#NAME?</v>
      </c>
      <c r="V1689"/>
    </row>
    <row r="1690" spans="1:22" x14ac:dyDescent="0.25">
      <c r="A1690" s="102" t="s">
        <v>3519</v>
      </c>
      <c r="B1690" s="96" t="s">
        <v>3520</v>
      </c>
      <c r="C1690" s="96" t="s">
        <v>3518</v>
      </c>
      <c r="D1690" s="104" t="s">
        <v>248</v>
      </c>
      <c r="E1690" s="117" t="s">
        <v>81</v>
      </c>
      <c r="F1690" s="96" t="s">
        <v>81</v>
      </c>
      <c r="G1690" s="114">
        <v>1981</v>
      </c>
      <c r="H1690" s="113">
        <v>0.75</v>
      </c>
      <c r="I1690" s="117" t="s">
        <v>244</v>
      </c>
      <c r="J1690" s="262"/>
      <c r="K1690" s="270"/>
      <c r="L1690" s="286"/>
      <c r="M1690" s="133" t="s">
        <v>95</v>
      </c>
      <c r="N1690" s="114">
        <v>1978</v>
      </c>
      <c r="O1690" s="114">
        <v>1978</v>
      </c>
      <c r="P1690" s="113">
        <v>0.75</v>
      </c>
      <c r="Q1690" s="117"/>
      <c r="R1690" s="96"/>
      <c r="S1690" s="97"/>
      <c r="T1690" s="103"/>
      <c r="U1690" s="136" t="e">
        <f ca="1">_xlfn._xlws.FILTER(_xlfn._xlws.FILTER(Table15[],(Table15[System-Owned Portion]&amp;Table15[Was Material Ever Previously Lead?]&amp;Table15[Customer-Owned Portion])=(D1690&amp;E1690&amp;M1690)),{0,0,0,1})</f>
        <v>#NAME?</v>
      </c>
      <c r="V1690"/>
    </row>
    <row r="1691" spans="1:22" x14ac:dyDescent="0.25">
      <c r="A1691" s="102" t="s">
        <v>3521</v>
      </c>
      <c r="B1691" s="96" t="s">
        <v>3522</v>
      </c>
      <c r="C1691" s="96" t="s">
        <v>3518</v>
      </c>
      <c r="D1691" s="104" t="s">
        <v>248</v>
      </c>
      <c r="E1691" s="117" t="s">
        <v>81</v>
      </c>
      <c r="F1691" s="96" t="s">
        <v>81</v>
      </c>
      <c r="G1691" s="114">
        <v>1978</v>
      </c>
      <c r="H1691" s="113">
        <v>0.75</v>
      </c>
      <c r="I1691" s="117" t="s">
        <v>244</v>
      </c>
      <c r="J1691" s="262"/>
      <c r="K1691" s="270"/>
      <c r="L1691" s="286"/>
      <c r="M1691" s="133" t="s">
        <v>95</v>
      </c>
      <c r="N1691" s="114">
        <v>1978</v>
      </c>
      <c r="O1691" s="114">
        <v>1978</v>
      </c>
      <c r="P1691" s="113">
        <v>0.75</v>
      </c>
      <c r="Q1691" s="117"/>
      <c r="R1691" s="96"/>
      <c r="S1691" s="97"/>
      <c r="T1691" s="103"/>
      <c r="U1691" s="136" t="e">
        <f ca="1">_xlfn._xlws.FILTER(_xlfn._xlws.FILTER(Table15[],(Table15[System-Owned Portion]&amp;Table15[Was Material Ever Previously Lead?]&amp;Table15[Customer-Owned Portion])=(D1691&amp;E1691&amp;M1691)),{0,0,0,1})</f>
        <v>#NAME?</v>
      </c>
      <c r="V1691"/>
    </row>
    <row r="1692" spans="1:22" x14ac:dyDescent="0.25">
      <c r="A1692" s="102" t="s">
        <v>3523</v>
      </c>
      <c r="B1692" s="96" t="s">
        <v>3524</v>
      </c>
      <c r="C1692" s="96" t="s">
        <v>3518</v>
      </c>
      <c r="D1692" s="104" t="s">
        <v>248</v>
      </c>
      <c r="E1692" s="117" t="s">
        <v>81</v>
      </c>
      <c r="F1692" s="96" t="s">
        <v>81</v>
      </c>
      <c r="G1692" s="114">
        <v>1978</v>
      </c>
      <c r="H1692" s="113">
        <v>0.75</v>
      </c>
      <c r="I1692" s="117" t="s">
        <v>244</v>
      </c>
      <c r="J1692" s="262"/>
      <c r="K1692" s="270"/>
      <c r="L1692" s="286"/>
      <c r="M1692" s="133" t="s">
        <v>95</v>
      </c>
      <c r="N1692" s="114">
        <v>1978</v>
      </c>
      <c r="O1692" s="114">
        <v>1978</v>
      </c>
      <c r="P1692" s="113">
        <v>0.75</v>
      </c>
      <c r="Q1692" s="117"/>
      <c r="R1692" s="96"/>
      <c r="S1692" s="97"/>
      <c r="T1692" s="103"/>
      <c r="U1692" s="136" t="e">
        <f ca="1">_xlfn._xlws.FILTER(_xlfn._xlws.FILTER(Table15[],(Table15[System-Owned Portion]&amp;Table15[Was Material Ever Previously Lead?]&amp;Table15[Customer-Owned Portion])=(D1692&amp;E1692&amp;M1692)),{0,0,0,1})</f>
        <v>#NAME?</v>
      </c>
      <c r="V1692"/>
    </row>
    <row r="1693" spans="1:22" x14ac:dyDescent="0.25">
      <c r="A1693" s="102" t="s">
        <v>3525</v>
      </c>
      <c r="B1693" s="96" t="s">
        <v>3526</v>
      </c>
      <c r="C1693" s="96" t="s">
        <v>3518</v>
      </c>
      <c r="D1693" s="104" t="s">
        <v>248</v>
      </c>
      <c r="E1693" s="117" t="s">
        <v>81</v>
      </c>
      <c r="F1693" s="96" t="s">
        <v>81</v>
      </c>
      <c r="G1693" s="114">
        <v>1978</v>
      </c>
      <c r="H1693" s="113">
        <v>0.75</v>
      </c>
      <c r="I1693" s="117" t="s">
        <v>244</v>
      </c>
      <c r="J1693" s="262"/>
      <c r="K1693" s="270"/>
      <c r="L1693" s="286"/>
      <c r="M1693" s="133" t="s">
        <v>95</v>
      </c>
      <c r="N1693" s="114">
        <v>1978</v>
      </c>
      <c r="O1693" s="114">
        <v>1978</v>
      </c>
      <c r="P1693" s="113">
        <v>0.75</v>
      </c>
      <c r="Q1693" s="117"/>
      <c r="R1693" s="96"/>
      <c r="S1693" s="97"/>
      <c r="T1693" s="103"/>
      <c r="U1693" s="136" t="e">
        <f ca="1">_xlfn._xlws.FILTER(_xlfn._xlws.FILTER(Table15[],(Table15[System-Owned Portion]&amp;Table15[Was Material Ever Previously Lead?]&amp;Table15[Customer-Owned Portion])=(D1693&amp;E1693&amp;M1693)),{0,0,0,1})</f>
        <v>#NAME?</v>
      </c>
      <c r="V1693"/>
    </row>
    <row r="1694" spans="1:22" x14ac:dyDescent="0.25">
      <c r="A1694" s="102" t="s">
        <v>3527</v>
      </c>
      <c r="B1694" s="96" t="s">
        <v>3528</v>
      </c>
      <c r="C1694" s="96" t="s">
        <v>3518</v>
      </c>
      <c r="D1694" s="104" t="s">
        <v>248</v>
      </c>
      <c r="E1694" s="117" t="s">
        <v>81</v>
      </c>
      <c r="F1694" s="96" t="s">
        <v>81</v>
      </c>
      <c r="G1694" s="114">
        <v>1978</v>
      </c>
      <c r="H1694" s="113">
        <v>0.75</v>
      </c>
      <c r="I1694" s="117" t="s">
        <v>244</v>
      </c>
      <c r="J1694" s="262"/>
      <c r="K1694" s="270"/>
      <c r="L1694" s="286"/>
      <c r="M1694" s="133" t="s">
        <v>95</v>
      </c>
      <c r="N1694" s="114">
        <v>1978</v>
      </c>
      <c r="O1694" s="114">
        <v>1978</v>
      </c>
      <c r="P1694" s="113">
        <v>0.75</v>
      </c>
      <c r="Q1694" s="117"/>
      <c r="R1694" s="96"/>
      <c r="S1694" s="97"/>
      <c r="T1694" s="103"/>
      <c r="U1694" s="136" t="e">
        <f ca="1">_xlfn._xlws.FILTER(_xlfn._xlws.FILTER(Table15[],(Table15[System-Owned Portion]&amp;Table15[Was Material Ever Previously Lead?]&amp;Table15[Customer-Owned Portion])=(D1694&amp;E1694&amp;M1694)),{0,0,0,1})</f>
        <v>#NAME?</v>
      </c>
      <c r="V1694"/>
    </row>
    <row r="1695" spans="1:22" x14ac:dyDescent="0.25">
      <c r="A1695" s="102" t="s">
        <v>3529</v>
      </c>
      <c r="B1695" s="96" t="s">
        <v>3530</v>
      </c>
      <c r="C1695" s="96" t="s">
        <v>3518</v>
      </c>
      <c r="D1695" s="104" t="s">
        <v>248</v>
      </c>
      <c r="E1695" s="117" t="s">
        <v>81</v>
      </c>
      <c r="F1695" s="96" t="s">
        <v>81</v>
      </c>
      <c r="G1695" s="114">
        <v>1978</v>
      </c>
      <c r="H1695" s="113">
        <v>0.75</v>
      </c>
      <c r="I1695" s="117" t="s">
        <v>244</v>
      </c>
      <c r="J1695" s="262"/>
      <c r="K1695" s="270"/>
      <c r="L1695" s="286"/>
      <c r="M1695" s="133" t="s">
        <v>95</v>
      </c>
      <c r="N1695" s="114">
        <v>1978</v>
      </c>
      <c r="O1695" s="114">
        <v>1978</v>
      </c>
      <c r="P1695" s="113">
        <v>0.75</v>
      </c>
      <c r="Q1695" s="117"/>
      <c r="R1695" s="96"/>
      <c r="S1695" s="97"/>
      <c r="T1695" s="103"/>
      <c r="U1695" s="136" t="e">
        <f ca="1">_xlfn._xlws.FILTER(_xlfn._xlws.FILTER(Table15[],(Table15[System-Owned Portion]&amp;Table15[Was Material Ever Previously Lead?]&amp;Table15[Customer-Owned Portion])=(D1695&amp;E1695&amp;M1695)),{0,0,0,1})</f>
        <v>#NAME?</v>
      </c>
      <c r="V1695"/>
    </row>
    <row r="1696" spans="1:22" x14ac:dyDescent="0.25">
      <c r="A1696" s="102" t="s">
        <v>3531</v>
      </c>
      <c r="B1696" s="96" t="s">
        <v>3532</v>
      </c>
      <c r="C1696" s="96" t="s">
        <v>3518</v>
      </c>
      <c r="D1696" s="104" t="s">
        <v>248</v>
      </c>
      <c r="E1696" s="117" t="s">
        <v>81</v>
      </c>
      <c r="F1696" s="96" t="s">
        <v>81</v>
      </c>
      <c r="G1696" s="114">
        <v>1978</v>
      </c>
      <c r="H1696" s="113">
        <v>0.75</v>
      </c>
      <c r="I1696" s="117" t="s">
        <v>244</v>
      </c>
      <c r="J1696" s="262"/>
      <c r="K1696" s="270"/>
      <c r="L1696" s="286"/>
      <c r="M1696" s="133" t="s">
        <v>95</v>
      </c>
      <c r="N1696" s="114">
        <v>1978</v>
      </c>
      <c r="O1696" s="114">
        <v>1978</v>
      </c>
      <c r="P1696" s="113">
        <v>0.75</v>
      </c>
      <c r="Q1696" s="117"/>
      <c r="R1696" s="96"/>
      <c r="S1696" s="97"/>
      <c r="T1696" s="103"/>
      <c r="U1696" s="136" t="e">
        <f ca="1">_xlfn._xlws.FILTER(_xlfn._xlws.FILTER(Table15[],(Table15[System-Owned Portion]&amp;Table15[Was Material Ever Previously Lead?]&amp;Table15[Customer-Owned Portion])=(D1696&amp;E1696&amp;M1696)),{0,0,0,1})</f>
        <v>#NAME?</v>
      </c>
      <c r="V1696"/>
    </row>
    <row r="1697" spans="1:22" x14ac:dyDescent="0.25">
      <c r="A1697" s="102" t="s">
        <v>3533</v>
      </c>
      <c r="B1697" s="96" t="s">
        <v>3534</v>
      </c>
      <c r="C1697" s="96" t="s">
        <v>3518</v>
      </c>
      <c r="D1697" s="104" t="s">
        <v>248</v>
      </c>
      <c r="E1697" s="117" t="s">
        <v>81</v>
      </c>
      <c r="F1697" s="96" t="s">
        <v>81</v>
      </c>
      <c r="G1697" s="114">
        <v>1978</v>
      </c>
      <c r="H1697" s="113">
        <v>0.75</v>
      </c>
      <c r="I1697" s="117" t="s">
        <v>244</v>
      </c>
      <c r="J1697" s="262"/>
      <c r="K1697" s="270"/>
      <c r="L1697" s="286"/>
      <c r="M1697" s="133" t="s">
        <v>95</v>
      </c>
      <c r="N1697" s="114">
        <v>1978</v>
      </c>
      <c r="O1697" s="114">
        <v>1978</v>
      </c>
      <c r="P1697" s="113">
        <v>0.75</v>
      </c>
      <c r="Q1697" s="117"/>
      <c r="R1697" s="96"/>
      <c r="S1697" s="97"/>
      <c r="T1697" s="103"/>
      <c r="U1697" s="136" t="e">
        <f ca="1">_xlfn._xlws.FILTER(_xlfn._xlws.FILTER(Table15[],(Table15[System-Owned Portion]&amp;Table15[Was Material Ever Previously Lead?]&amp;Table15[Customer-Owned Portion])=(D1697&amp;E1697&amp;M1697)),{0,0,0,1})</f>
        <v>#NAME?</v>
      </c>
      <c r="V1697"/>
    </row>
    <row r="1698" spans="1:22" x14ac:dyDescent="0.25">
      <c r="A1698" s="102" t="s">
        <v>3535</v>
      </c>
      <c r="B1698" s="96" t="s">
        <v>3536</v>
      </c>
      <c r="C1698" s="96" t="s">
        <v>3518</v>
      </c>
      <c r="D1698" s="104" t="s">
        <v>248</v>
      </c>
      <c r="E1698" s="117" t="s">
        <v>81</v>
      </c>
      <c r="F1698" s="96" t="s">
        <v>81</v>
      </c>
      <c r="G1698" s="114">
        <v>1978</v>
      </c>
      <c r="H1698" s="113">
        <v>0.75</v>
      </c>
      <c r="I1698" s="117" t="s">
        <v>244</v>
      </c>
      <c r="J1698" s="262"/>
      <c r="K1698" s="270"/>
      <c r="L1698" s="286"/>
      <c r="M1698" s="133" t="s">
        <v>95</v>
      </c>
      <c r="N1698" s="114">
        <v>1978</v>
      </c>
      <c r="O1698" s="114">
        <v>1978</v>
      </c>
      <c r="P1698" s="113">
        <v>0.75</v>
      </c>
      <c r="Q1698" s="117"/>
      <c r="R1698" s="96"/>
      <c r="S1698" s="97"/>
      <c r="T1698" s="103"/>
      <c r="U1698" s="136" t="e">
        <f ca="1">_xlfn._xlws.FILTER(_xlfn._xlws.FILTER(Table15[],(Table15[System-Owned Portion]&amp;Table15[Was Material Ever Previously Lead?]&amp;Table15[Customer-Owned Portion])=(D1698&amp;E1698&amp;M1698)),{0,0,0,1})</f>
        <v>#NAME?</v>
      </c>
      <c r="V1698"/>
    </row>
    <row r="1699" spans="1:22" x14ac:dyDescent="0.25">
      <c r="A1699" s="102" t="s">
        <v>3537</v>
      </c>
      <c r="B1699" s="96" t="s">
        <v>3538</v>
      </c>
      <c r="C1699" s="96" t="s">
        <v>3518</v>
      </c>
      <c r="D1699" s="104" t="s">
        <v>248</v>
      </c>
      <c r="E1699" s="117" t="s">
        <v>81</v>
      </c>
      <c r="F1699" s="96" t="s">
        <v>81</v>
      </c>
      <c r="G1699" s="114">
        <v>1978</v>
      </c>
      <c r="H1699" s="113">
        <v>0.75</v>
      </c>
      <c r="I1699" s="117" t="s">
        <v>244</v>
      </c>
      <c r="J1699" s="262"/>
      <c r="K1699" s="270"/>
      <c r="L1699" s="286"/>
      <c r="M1699" s="133" t="s">
        <v>95</v>
      </c>
      <c r="N1699" s="114">
        <v>1978</v>
      </c>
      <c r="O1699" s="114">
        <v>1978</v>
      </c>
      <c r="P1699" s="113">
        <v>0.75</v>
      </c>
      <c r="Q1699" s="117"/>
      <c r="R1699" s="96"/>
      <c r="S1699" s="97"/>
      <c r="T1699" s="103"/>
      <c r="U1699" s="136" t="e">
        <f ca="1">_xlfn._xlws.FILTER(_xlfn._xlws.FILTER(Table15[],(Table15[System-Owned Portion]&amp;Table15[Was Material Ever Previously Lead?]&amp;Table15[Customer-Owned Portion])=(D1699&amp;E1699&amp;M1699)),{0,0,0,1})</f>
        <v>#NAME?</v>
      </c>
      <c r="V1699"/>
    </row>
    <row r="1700" spans="1:22" x14ac:dyDescent="0.25">
      <c r="A1700" s="102" t="s">
        <v>3539</v>
      </c>
      <c r="B1700" s="96" t="s">
        <v>3540</v>
      </c>
      <c r="C1700" s="96" t="s">
        <v>3518</v>
      </c>
      <c r="D1700" s="104" t="s">
        <v>248</v>
      </c>
      <c r="E1700" s="117" t="s">
        <v>81</v>
      </c>
      <c r="F1700" s="96" t="s">
        <v>81</v>
      </c>
      <c r="G1700" s="114">
        <v>1978</v>
      </c>
      <c r="H1700" s="113">
        <v>0.75</v>
      </c>
      <c r="I1700" s="117" t="s">
        <v>244</v>
      </c>
      <c r="J1700" s="262"/>
      <c r="K1700" s="270"/>
      <c r="L1700" s="286"/>
      <c r="M1700" s="133" t="s">
        <v>95</v>
      </c>
      <c r="N1700" s="114">
        <v>1978</v>
      </c>
      <c r="O1700" s="114">
        <v>1978</v>
      </c>
      <c r="P1700" s="113">
        <v>0.75</v>
      </c>
      <c r="Q1700" s="117"/>
      <c r="R1700" s="96"/>
      <c r="S1700" s="97"/>
      <c r="T1700" s="103"/>
      <c r="U1700" s="136" t="e">
        <f ca="1">_xlfn._xlws.FILTER(_xlfn._xlws.FILTER(Table15[],(Table15[System-Owned Portion]&amp;Table15[Was Material Ever Previously Lead?]&amp;Table15[Customer-Owned Portion])=(D1700&amp;E1700&amp;M1700)),{0,0,0,1})</f>
        <v>#NAME?</v>
      </c>
      <c r="V1700"/>
    </row>
    <row r="1701" spans="1:22" x14ac:dyDescent="0.25">
      <c r="A1701" s="102" t="s">
        <v>3541</v>
      </c>
      <c r="B1701" s="96" t="s">
        <v>3542</v>
      </c>
      <c r="C1701" s="96" t="s">
        <v>3518</v>
      </c>
      <c r="D1701" s="104" t="s">
        <v>248</v>
      </c>
      <c r="E1701" s="117" t="s">
        <v>81</v>
      </c>
      <c r="F1701" s="96" t="s">
        <v>81</v>
      </c>
      <c r="G1701" s="114">
        <v>1978</v>
      </c>
      <c r="H1701" s="113">
        <v>0.75</v>
      </c>
      <c r="I1701" s="117" t="s">
        <v>244</v>
      </c>
      <c r="J1701" s="262"/>
      <c r="K1701" s="270"/>
      <c r="L1701" s="286"/>
      <c r="M1701" s="133" t="s">
        <v>95</v>
      </c>
      <c r="N1701" s="114">
        <v>1978</v>
      </c>
      <c r="O1701" s="114">
        <v>1978</v>
      </c>
      <c r="P1701" s="113">
        <v>0.75</v>
      </c>
      <c r="Q1701" s="117"/>
      <c r="R1701" s="96"/>
      <c r="S1701" s="97"/>
      <c r="T1701" s="103"/>
      <c r="U1701" s="136" t="e">
        <f ca="1">_xlfn._xlws.FILTER(_xlfn._xlws.FILTER(Table15[],(Table15[System-Owned Portion]&amp;Table15[Was Material Ever Previously Lead?]&amp;Table15[Customer-Owned Portion])=(D1701&amp;E1701&amp;M1701)),{0,0,0,1})</f>
        <v>#NAME?</v>
      </c>
      <c r="V1701"/>
    </row>
    <row r="1702" spans="1:22" x14ac:dyDescent="0.25">
      <c r="A1702" s="102" t="s">
        <v>3543</v>
      </c>
      <c r="B1702" s="96" t="s">
        <v>3544</v>
      </c>
      <c r="C1702" s="96" t="s">
        <v>3518</v>
      </c>
      <c r="D1702" s="104" t="s">
        <v>248</v>
      </c>
      <c r="E1702" s="117" t="s">
        <v>81</v>
      </c>
      <c r="F1702" s="96" t="s">
        <v>81</v>
      </c>
      <c r="G1702" s="114">
        <v>1978</v>
      </c>
      <c r="H1702" s="113">
        <v>0.75</v>
      </c>
      <c r="I1702" s="117" t="s">
        <v>244</v>
      </c>
      <c r="J1702" s="262"/>
      <c r="K1702" s="270"/>
      <c r="L1702" s="286"/>
      <c r="M1702" s="133" t="s">
        <v>95</v>
      </c>
      <c r="N1702" s="114">
        <v>1978</v>
      </c>
      <c r="O1702" s="114">
        <v>1978</v>
      </c>
      <c r="P1702" s="113">
        <v>0.75</v>
      </c>
      <c r="Q1702" s="117"/>
      <c r="R1702" s="96"/>
      <c r="S1702" s="97"/>
      <c r="T1702" s="103"/>
      <c r="U1702" s="136" t="e">
        <f ca="1">_xlfn._xlws.FILTER(_xlfn._xlws.FILTER(Table15[],(Table15[System-Owned Portion]&amp;Table15[Was Material Ever Previously Lead?]&amp;Table15[Customer-Owned Portion])=(D1702&amp;E1702&amp;M1702)),{0,0,0,1})</f>
        <v>#NAME?</v>
      </c>
      <c r="V1702"/>
    </row>
    <row r="1703" spans="1:22" x14ac:dyDescent="0.25">
      <c r="A1703" s="102" t="s">
        <v>3545</v>
      </c>
      <c r="B1703" s="96" t="s">
        <v>3546</v>
      </c>
      <c r="C1703" s="96" t="s">
        <v>3518</v>
      </c>
      <c r="D1703" s="104" t="s">
        <v>248</v>
      </c>
      <c r="E1703" s="117" t="s">
        <v>81</v>
      </c>
      <c r="F1703" s="96" t="s">
        <v>81</v>
      </c>
      <c r="G1703" s="114">
        <v>1978</v>
      </c>
      <c r="H1703" s="113">
        <v>0.75</v>
      </c>
      <c r="I1703" s="117" t="s">
        <v>244</v>
      </c>
      <c r="J1703" s="262"/>
      <c r="K1703" s="270"/>
      <c r="L1703" s="286"/>
      <c r="M1703" s="133" t="s">
        <v>95</v>
      </c>
      <c r="N1703" s="114">
        <v>1978</v>
      </c>
      <c r="O1703" s="114">
        <v>1978</v>
      </c>
      <c r="P1703" s="113">
        <v>0.75</v>
      </c>
      <c r="Q1703" s="117"/>
      <c r="R1703" s="96"/>
      <c r="S1703" s="97"/>
      <c r="T1703" s="103"/>
      <c r="U1703" s="136" t="e">
        <f ca="1">_xlfn._xlws.FILTER(_xlfn._xlws.FILTER(Table15[],(Table15[System-Owned Portion]&amp;Table15[Was Material Ever Previously Lead?]&amp;Table15[Customer-Owned Portion])=(D1703&amp;E1703&amp;M1703)),{0,0,0,1})</f>
        <v>#NAME?</v>
      </c>
      <c r="V1703"/>
    </row>
    <row r="1704" spans="1:22" x14ac:dyDescent="0.25">
      <c r="A1704" s="102" t="s">
        <v>3547</v>
      </c>
      <c r="B1704" s="96" t="s">
        <v>3548</v>
      </c>
      <c r="C1704" s="96" t="s">
        <v>3322</v>
      </c>
      <c r="D1704" s="104" t="s">
        <v>248</v>
      </c>
      <c r="E1704" s="117" t="s">
        <v>81</v>
      </c>
      <c r="F1704" s="96" t="s">
        <v>81</v>
      </c>
      <c r="G1704" s="114">
        <v>1978</v>
      </c>
      <c r="H1704" s="113">
        <v>0.75</v>
      </c>
      <c r="I1704" s="117" t="s">
        <v>244</v>
      </c>
      <c r="J1704" s="262"/>
      <c r="K1704" s="270"/>
      <c r="L1704" s="286"/>
      <c r="M1704" s="133" t="s">
        <v>95</v>
      </c>
      <c r="N1704" s="114">
        <v>1987</v>
      </c>
      <c r="O1704" s="114">
        <v>1987</v>
      </c>
      <c r="P1704" s="113">
        <v>0.75</v>
      </c>
      <c r="Q1704" s="117"/>
      <c r="R1704" s="96"/>
      <c r="S1704" s="97"/>
      <c r="T1704" s="103"/>
      <c r="U1704" s="136" t="e">
        <f ca="1">_xlfn._xlws.FILTER(_xlfn._xlws.FILTER(Table15[],(Table15[System-Owned Portion]&amp;Table15[Was Material Ever Previously Lead?]&amp;Table15[Customer-Owned Portion])=(D1704&amp;E1704&amp;M1704)),{0,0,0,1})</f>
        <v>#NAME?</v>
      </c>
      <c r="V1704"/>
    </row>
    <row r="1705" spans="1:22" x14ac:dyDescent="0.25">
      <c r="A1705" s="102" t="s">
        <v>3549</v>
      </c>
      <c r="B1705" s="96" t="s">
        <v>3550</v>
      </c>
      <c r="C1705" s="96" t="s">
        <v>3322</v>
      </c>
      <c r="D1705" s="104" t="s">
        <v>248</v>
      </c>
      <c r="E1705" s="117" t="s">
        <v>81</v>
      </c>
      <c r="F1705" s="96" t="s">
        <v>81</v>
      </c>
      <c r="G1705" s="114">
        <v>1978</v>
      </c>
      <c r="H1705" s="113">
        <v>0.75</v>
      </c>
      <c r="I1705" s="117" t="s">
        <v>244</v>
      </c>
      <c r="J1705" s="262"/>
      <c r="K1705" s="270"/>
      <c r="L1705" s="286"/>
      <c r="M1705" s="133" t="s">
        <v>95</v>
      </c>
      <c r="N1705" s="114">
        <v>1983</v>
      </c>
      <c r="O1705" s="114">
        <v>1983</v>
      </c>
      <c r="P1705" s="113">
        <v>0.75</v>
      </c>
      <c r="Q1705" s="117"/>
      <c r="R1705" s="96"/>
      <c r="S1705" s="97"/>
      <c r="T1705" s="103"/>
      <c r="U1705" s="136" t="e">
        <f ca="1">_xlfn._xlws.FILTER(_xlfn._xlws.FILTER(Table15[],(Table15[System-Owned Portion]&amp;Table15[Was Material Ever Previously Lead?]&amp;Table15[Customer-Owned Portion])=(D1705&amp;E1705&amp;M1705)),{0,0,0,1})</f>
        <v>#NAME?</v>
      </c>
      <c r="V1705"/>
    </row>
    <row r="1706" spans="1:22" x14ac:dyDescent="0.25">
      <c r="A1706" s="102" t="s">
        <v>3551</v>
      </c>
      <c r="B1706" s="96" t="s">
        <v>3552</v>
      </c>
      <c r="C1706" s="96" t="s">
        <v>3322</v>
      </c>
      <c r="D1706" s="104" t="s">
        <v>248</v>
      </c>
      <c r="E1706" s="117" t="s">
        <v>81</v>
      </c>
      <c r="F1706" s="96" t="s">
        <v>81</v>
      </c>
      <c r="G1706" s="114">
        <v>1978</v>
      </c>
      <c r="H1706" s="113">
        <v>0.75</v>
      </c>
      <c r="I1706" s="117" t="s">
        <v>244</v>
      </c>
      <c r="J1706" s="262"/>
      <c r="K1706" s="270"/>
      <c r="L1706" s="286"/>
      <c r="M1706" s="133" t="s">
        <v>95</v>
      </c>
      <c r="N1706" s="114">
        <v>1982</v>
      </c>
      <c r="O1706" s="114">
        <v>1982</v>
      </c>
      <c r="P1706" s="113">
        <v>0.75</v>
      </c>
      <c r="Q1706" s="117"/>
      <c r="R1706" s="96"/>
      <c r="S1706" s="97"/>
      <c r="T1706" s="103"/>
      <c r="U1706" s="136" t="e">
        <f ca="1">_xlfn._xlws.FILTER(_xlfn._xlws.FILTER(Table15[],(Table15[System-Owned Portion]&amp;Table15[Was Material Ever Previously Lead?]&amp;Table15[Customer-Owned Portion])=(D1706&amp;E1706&amp;M1706)),{0,0,0,1})</f>
        <v>#NAME?</v>
      </c>
      <c r="V1706"/>
    </row>
    <row r="1707" spans="1:22" x14ac:dyDescent="0.25">
      <c r="A1707" s="102" t="s">
        <v>3553</v>
      </c>
      <c r="B1707" s="96" t="s">
        <v>3554</v>
      </c>
      <c r="C1707" s="96" t="s">
        <v>3322</v>
      </c>
      <c r="D1707" s="104" t="s">
        <v>248</v>
      </c>
      <c r="E1707" s="117" t="s">
        <v>81</v>
      </c>
      <c r="F1707" s="96" t="s">
        <v>81</v>
      </c>
      <c r="G1707" s="114">
        <v>1978</v>
      </c>
      <c r="H1707" s="113">
        <v>0.75</v>
      </c>
      <c r="I1707" s="117" t="s">
        <v>244</v>
      </c>
      <c r="J1707" s="262"/>
      <c r="K1707" s="270"/>
      <c r="L1707" s="286"/>
      <c r="M1707" s="133" t="s">
        <v>95</v>
      </c>
      <c r="N1707" s="114">
        <v>1986</v>
      </c>
      <c r="O1707" s="114">
        <v>1986</v>
      </c>
      <c r="P1707" s="113">
        <v>0.75</v>
      </c>
      <c r="Q1707" s="117"/>
      <c r="R1707" s="96"/>
      <c r="S1707" s="97"/>
      <c r="T1707" s="103"/>
      <c r="U1707" s="136" t="e">
        <f ca="1">_xlfn._xlws.FILTER(_xlfn._xlws.FILTER(Table15[],(Table15[System-Owned Portion]&amp;Table15[Was Material Ever Previously Lead?]&amp;Table15[Customer-Owned Portion])=(D1707&amp;E1707&amp;M1707)),{0,0,0,1})</f>
        <v>#NAME?</v>
      </c>
      <c r="V1707"/>
    </row>
    <row r="1708" spans="1:22" x14ac:dyDescent="0.25">
      <c r="A1708" s="102" t="s">
        <v>3555</v>
      </c>
      <c r="B1708" s="96" t="s">
        <v>3556</v>
      </c>
      <c r="C1708" s="96" t="s">
        <v>3322</v>
      </c>
      <c r="D1708" s="104" t="s">
        <v>248</v>
      </c>
      <c r="E1708" s="117" t="s">
        <v>81</v>
      </c>
      <c r="F1708" s="96" t="s">
        <v>81</v>
      </c>
      <c r="G1708" s="114">
        <v>1978</v>
      </c>
      <c r="H1708" s="113">
        <v>0.75</v>
      </c>
      <c r="I1708" s="117" t="s">
        <v>244</v>
      </c>
      <c r="J1708" s="262"/>
      <c r="K1708" s="270"/>
      <c r="L1708" s="286"/>
      <c r="M1708" s="133" t="s">
        <v>95</v>
      </c>
      <c r="N1708" s="114">
        <v>1984</v>
      </c>
      <c r="O1708" s="114">
        <v>1984</v>
      </c>
      <c r="P1708" s="113">
        <v>0.75</v>
      </c>
      <c r="Q1708" s="117"/>
      <c r="R1708" s="96"/>
      <c r="S1708" s="97"/>
      <c r="T1708" s="103"/>
      <c r="U1708" s="136" t="e">
        <f ca="1">_xlfn._xlws.FILTER(_xlfn._xlws.FILTER(Table15[],(Table15[System-Owned Portion]&amp;Table15[Was Material Ever Previously Lead?]&amp;Table15[Customer-Owned Portion])=(D1708&amp;E1708&amp;M1708)),{0,0,0,1})</f>
        <v>#NAME?</v>
      </c>
      <c r="V1708"/>
    </row>
    <row r="1709" spans="1:22" x14ac:dyDescent="0.25">
      <c r="A1709" s="102" t="s">
        <v>3557</v>
      </c>
      <c r="B1709" s="96" t="s">
        <v>3558</v>
      </c>
      <c r="C1709" s="96" t="s">
        <v>3322</v>
      </c>
      <c r="D1709" s="104" t="s">
        <v>248</v>
      </c>
      <c r="E1709" s="117" t="s">
        <v>81</v>
      </c>
      <c r="F1709" s="96" t="s">
        <v>81</v>
      </c>
      <c r="G1709" s="114">
        <v>1978</v>
      </c>
      <c r="H1709" s="113">
        <v>0.75</v>
      </c>
      <c r="I1709" s="117" t="s">
        <v>244</v>
      </c>
      <c r="J1709" s="262"/>
      <c r="K1709" s="270"/>
      <c r="L1709" s="286"/>
      <c r="M1709" s="133" t="s">
        <v>95</v>
      </c>
      <c r="N1709" s="114">
        <v>1983</v>
      </c>
      <c r="O1709" s="114">
        <v>1983</v>
      </c>
      <c r="P1709" s="113">
        <v>0.75</v>
      </c>
      <c r="Q1709" s="117"/>
      <c r="R1709" s="96"/>
      <c r="S1709" s="97"/>
      <c r="T1709" s="103"/>
      <c r="U1709" s="136" t="e">
        <f ca="1">_xlfn._xlws.FILTER(_xlfn._xlws.FILTER(Table15[],(Table15[System-Owned Portion]&amp;Table15[Was Material Ever Previously Lead?]&amp;Table15[Customer-Owned Portion])=(D1709&amp;E1709&amp;M1709)),{0,0,0,1})</f>
        <v>#NAME?</v>
      </c>
      <c r="V1709"/>
    </row>
    <row r="1710" spans="1:22" x14ac:dyDescent="0.25">
      <c r="A1710" s="102" t="s">
        <v>3559</v>
      </c>
      <c r="B1710" s="96" t="s">
        <v>3560</v>
      </c>
      <c r="C1710" s="96" t="s">
        <v>3561</v>
      </c>
      <c r="D1710" s="104" t="s">
        <v>248</v>
      </c>
      <c r="E1710" s="117" t="s">
        <v>81</v>
      </c>
      <c r="F1710" s="96" t="s">
        <v>81</v>
      </c>
      <c r="G1710" s="114">
        <v>1978</v>
      </c>
      <c r="H1710" s="113">
        <v>0.75</v>
      </c>
      <c r="I1710" s="117" t="s">
        <v>244</v>
      </c>
      <c r="J1710" s="262"/>
      <c r="K1710" s="270"/>
      <c r="L1710" s="286"/>
      <c r="M1710" s="133" t="s">
        <v>95</v>
      </c>
      <c r="N1710" s="114">
        <v>1978</v>
      </c>
      <c r="O1710" s="114">
        <v>1978</v>
      </c>
      <c r="P1710" s="113">
        <v>0.75</v>
      </c>
      <c r="Q1710" s="117"/>
      <c r="R1710" s="96"/>
      <c r="S1710" s="97"/>
      <c r="T1710" s="103"/>
      <c r="U1710" s="136" t="e">
        <f ca="1">_xlfn._xlws.FILTER(_xlfn._xlws.FILTER(Table15[],(Table15[System-Owned Portion]&amp;Table15[Was Material Ever Previously Lead?]&amp;Table15[Customer-Owned Portion])=(D1710&amp;E1710&amp;M1710)),{0,0,0,1})</f>
        <v>#NAME?</v>
      </c>
      <c r="V1710"/>
    </row>
    <row r="1711" spans="1:22" x14ac:dyDescent="0.25">
      <c r="A1711" s="102" t="s">
        <v>3562</v>
      </c>
      <c r="B1711" s="96" t="s">
        <v>3563</v>
      </c>
      <c r="C1711" s="96" t="s">
        <v>3561</v>
      </c>
      <c r="D1711" s="104" t="s">
        <v>248</v>
      </c>
      <c r="E1711" s="117" t="s">
        <v>81</v>
      </c>
      <c r="F1711" s="96" t="s">
        <v>81</v>
      </c>
      <c r="G1711" s="114">
        <v>1978</v>
      </c>
      <c r="H1711" s="113">
        <v>0.75</v>
      </c>
      <c r="I1711" s="117" t="s">
        <v>244</v>
      </c>
      <c r="J1711" s="262"/>
      <c r="K1711" s="270"/>
      <c r="L1711" s="286"/>
      <c r="M1711" s="133" t="s">
        <v>95</v>
      </c>
      <c r="N1711" s="114">
        <v>1979</v>
      </c>
      <c r="O1711" s="114">
        <v>1979</v>
      </c>
      <c r="P1711" s="113">
        <v>0.75</v>
      </c>
      <c r="Q1711" s="117"/>
      <c r="R1711" s="96"/>
      <c r="S1711" s="97"/>
      <c r="T1711" s="103"/>
      <c r="U1711" s="136" t="e">
        <f ca="1">_xlfn._xlws.FILTER(_xlfn._xlws.FILTER(Table15[],(Table15[System-Owned Portion]&amp;Table15[Was Material Ever Previously Lead?]&amp;Table15[Customer-Owned Portion])=(D1711&amp;E1711&amp;M1711)),{0,0,0,1})</f>
        <v>#NAME?</v>
      </c>
      <c r="V1711"/>
    </row>
    <row r="1712" spans="1:22" x14ac:dyDescent="0.25">
      <c r="A1712" s="102" t="s">
        <v>3564</v>
      </c>
      <c r="B1712" s="96" t="s">
        <v>3565</v>
      </c>
      <c r="C1712" s="96" t="s">
        <v>3561</v>
      </c>
      <c r="D1712" s="104" t="s">
        <v>248</v>
      </c>
      <c r="E1712" s="117" t="s">
        <v>81</v>
      </c>
      <c r="F1712" s="96" t="s">
        <v>81</v>
      </c>
      <c r="G1712" s="114">
        <v>1978</v>
      </c>
      <c r="H1712" s="113">
        <v>0.75</v>
      </c>
      <c r="I1712" s="117" t="s">
        <v>244</v>
      </c>
      <c r="J1712" s="262"/>
      <c r="K1712" s="270"/>
      <c r="L1712" s="286"/>
      <c r="M1712" s="133" t="s">
        <v>95</v>
      </c>
      <c r="N1712" s="114">
        <v>1978</v>
      </c>
      <c r="O1712" s="114">
        <v>1978</v>
      </c>
      <c r="P1712" s="113">
        <v>0.75</v>
      </c>
      <c r="Q1712" s="117"/>
      <c r="R1712" s="96"/>
      <c r="S1712" s="97"/>
      <c r="T1712" s="103"/>
      <c r="U1712" s="136" t="e">
        <f ca="1">_xlfn._xlws.FILTER(_xlfn._xlws.FILTER(Table15[],(Table15[System-Owned Portion]&amp;Table15[Was Material Ever Previously Lead?]&amp;Table15[Customer-Owned Portion])=(D1712&amp;E1712&amp;M1712)),{0,0,0,1})</f>
        <v>#NAME?</v>
      </c>
      <c r="V1712"/>
    </row>
    <row r="1713" spans="1:22" x14ac:dyDescent="0.25">
      <c r="A1713" s="102" t="s">
        <v>3566</v>
      </c>
      <c r="B1713" s="96" t="s">
        <v>3567</v>
      </c>
      <c r="C1713" s="96" t="s">
        <v>3561</v>
      </c>
      <c r="D1713" s="104" t="s">
        <v>248</v>
      </c>
      <c r="E1713" s="117" t="s">
        <v>81</v>
      </c>
      <c r="F1713" s="96" t="s">
        <v>81</v>
      </c>
      <c r="G1713" s="114">
        <v>1978</v>
      </c>
      <c r="H1713" s="113">
        <v>0.75</v>
      </c>
      <c r="I1713" s="117" t="s">
        <v>244</v>
      </c>
      <c r="J1713" s="262"/>
      <c r="K1713" s="270"/>
      <c r="L1713" s="286"/>
      <c r="M1713" s="133" t="s">
        <v>95</v>
      </c>
      <c r="N1713" s="114">
        <v>1978</v>
      </c>
      <c r="O1713" s="114">
        <v>1978</v>
      </c>
      <c r="P1713" s="113">
        <v>0.75</v>
      </c>
      <c r="Q1713" s="117"/>
      <c r="R1713" s="96"/>
      <c r="S1713" s="97"/>
      <c r="T1713" s="103"/>
      <c r="U1713" s="136" t="e">
        <f ca="1">_xlfn._xlws.FILTER(_xlfn._xlws.FILTER(Table15[],(Table15[System-Owned Portion]&amp;Table15[Was Material Ever Previously Lead?]&amp;Table15[Customer-Owned Portion])=(D1713&amp;E1713&amp;M1713)),{0,0,0,1})</f>
        <v>#NAME?</v>
      </c>
      <c r="V1713"/>
    </row>
    <row r="1714" spans="1:22" x14ac:dyDescent="0.25">
      <c r="A1714" s="102" t="s">
        <v>3568</v>
      </c>
      <c r="B1714" s="96" t="s">
        <v>3569</v>
      </c>
      <c r="C1714" s="96" t="s">
        <v>3561</v>
      </c>
      <c r="D1714" s="104" t="s">
        <v>248</v>
      </c>
      <c r="E1714" s="117" t="s">
        <v>81</v>
      </c>
      <c r="F1714" s="96" t="s">
        <v>81</v>
      </c>
      <c r="G1714" s="114">
        <v>1978</v>
      </c>
      <c r="H1714" s="113">
        <v>0.75</v>
      </c>
      <c r="I1714" s="117" t="s">
        <v>244</v>
      </c>
      <c r="J1714" s="262"/>
      <c r="K1714" s="270"/>
      <c r="L1714" s="286"/>
      <c r="M1714" s="133" t="s">
        <v>95</v>
      </c>
      <c r="N1714" s="114">
        <v>1979</v>
      </c>
      <c r="O1714" s="114">
        <v>1979</v>
      </c>
      <c r="P1714" s="113">
        <v>0.75</v>
      </c>
      <c r="Q1714" s="117"/>
      <c r="R1714" s="96"/>
      <c r="S1714" s="97"/>
      <c r="T1714" s="103"/>
      <c r="U1714" s="136" t="e">
        <f ca="1">_xlfn._xlws.FILTER(_xlfn._xlws.FILTER(Table15[],(Table15[System-Owned Portion]&amp;Table15[Was Material Ever Previously Lead?]&amp;Table15[Customer-Owned Portion])=(D1714&amp;E1714&amp;M1714)),{0,0,0,1})</f>
        <v>#NAME?</v>
      </c>
      <c r="V1714"/>
    </row>
    <row r="1715" spans="1:22" ht="30" x14ac:dyDescent="0.25">
      <c r="A1715" s="102" t="s">
        <v>3570</v>
      </c>
      <c r="B1715" s="96" t="s">
        <v>3571</v>
      </c>
      <c r="C1715" s="96" t="s">
        <v>1273</v>
      </c>
      <c r="D1715" s="104" t="s">
        <v>247</v>
      </c>
      <c r="E1715" s="117" t="s">
        <v>81</v>
      </c>
      <c r="F1715" s="96" t="s">
        <v>81</v>
      </c>
      <c r="G1715" s="263">
        <v>2009</v>
      </c>
      <c r="H1715" s="113">
        <v>0.75</v>
      </c>
      <c r="I1715" s="117" t="s">
        <v>4700</v>
      </c>
      <c r="J1715" s="262"/>
      <c r="K1715" s="270"/>
      <c r="L1715" s="286"/>
      <c r="M1715" s="133" t="s">
        <v>95</v>
      </c>
      <c r="N1715" s="114">
        <v>1949</v>
      </c>
      <c r="O1715" s="114">
        <v>1949</v>
      </c>
      <c r="P1715" s="113">
        <v>0.75</v>
      </c>
      <c r="Q1715" s="117"/>
      <c r="R1715" s="96"/>
      <c r="S1715" s="97"/>
      <c r="T1715" s="103"/>
      <c r="U1715" s="136" t="e">
        <f ca="1">_xlfn._xlws.FILTER(_xlfn._xlws.FILTER(Table15[],(Table15[System-Owned Portion]&amp;Table15[Was Material Ever Previously Lead?]&amp;Table15[Customer-Owned Portion])=(D1715&amp;E1715&amp;M1715)),{0,0,0,1})</f>
        <v>#NAME?</v>
      </c>
      <c r="V1715"/>
    </row>
    <row r="1716" spans="1:22" ht="30" x14ac:dyDescent="0.25">
      <c r="A1716" s="102" t="s">
        <v>3572</v>
      </c>
      <c r="B1716" s="96" t="s">
        <v>4824</v>
      </c>
      <c r="C1716" s="96" t="s">
        <v>1273</v>
      </c>
      <c r="D1716" s="104" t="s">
        <v>247</v>
      </c>
      <c r="E1716" s="117" t="s">
        <v>81</v>
      </c>
      <c r="F1716" s="96" t="s">
        <v>81</v>
      </c>
      <c r="G1716" s="114">
        <v>2009</v>
      </c>
      <c r="H1716" s="113">
        <v>1</v>
      </c>
      <c r="I1716" s="117" t="s">
        <v>4700</v>
      </c>
      <c r="J1716" s="262"/>
      <c r="K1716" s="270"/>
      <c r="L1716" s="286"/>
      <c r="M1716" s="133" t="s">
        <v>95</v>
      </c>
      <c r="N1716" s="114">
        <v>1959</v>
      </c>
      <c r="O1716" s="114">
        <v>1959</v>
      </c>
      <c r="P1716" s="113">
        <v>1</v>
      </c>
      <c r="Q1716" s="117"/>
      <c r="R1716" s="96"/>
      <c r="S1716" s="97"/>
      <c r="T1716" s="103"/>
      <c r="U1716" s="136" t="e">
        <f ca="1">_xlfn._xlws.FILTER(_xlfn._xlws.FILTER(Table15[],(Table15[System-Owned Portion]&amp;Table15[Was Material Ever Previously Lead?]&amp;Table15[Customer-Owned Portion])=(D1716&amp;E1716&amp;M1716)),{0,0,0,1})</f>
        <v>#NAME?</v>
      </c>
      <c r="V1716"/>
    </row>
    <row r="1717" spans="1:22" ht="30" x14ac:dyDescent="0.25">
      <c r="A1717" s="102" t="s">
        <v>3573</v>
      </c>
      <c r="B1717" s="96" t="s">
        <v>3574</v>
      </c>
      <c r="C1717" s="96" t="s">
        <v>1273</v>
      </c>
      <c r="D1717" s="104" t="s">
        <v>247</v>
      </c>
      <c r="E1717" s="117" t="s">
        <v>81</v>
      </c>
      <c r="F1717" s="96" t="s">
        <v>81</v>
      </c>
      <c r="G1717" s="114">
        <v>2009</v>
      </c>
      <c r="H1717" s="113">
        <v>0.75</v>
      </c>
      <c r="I1717" s="117" t="s">
        <v>4700</v>
      </c>
      <c r="J1717" s="262"/>
      <c r="K1717" s="270"/>
      <c r="L1717" s="286"/>
      <c r="M1717" s="133" t="s">
        <v>95</v>
      </c>
      <c r="N1717" s="114">
        <v>1942</v>
      </c>
      <c r="O1717" s="114">
        <v>1942</v>
      </c>
      <c r="P1717" s="113">
        <v>0.75</v>
      </c>
      <c r="Q1717" s="117"/>
      <c r="R1717" s="96"/>
      <c r="S1717" s="97"/>
      <c r="T1717" s="103"/>
      <c r="U1717" s="136" t="e">
        <f ca="1">_xlfn._xlws.FILTER(_xlfn._xlws.FILTER(Table15[],(Table15[System-Owned Portion]&amp;Table15[Was Material Ever Previously Lead?]&amp;Table15[Customer-Owned Portion])=(D1717&amp;E1717&amp;M1717)),{0,0,0,1})</f>
        <v>#NAME?</v>
      </c>
      <c r="V1717"/>
    </row>
    <row r="1718" spans="1:22" ht="30" x14ac:dyDescent="0.25">
      <c r="A1718" s="102" t="s">
        <v>3575</v>
      </c>
      <c r="B1718" s="96" t="s">
        <v>3576</v>
      </c>
      <c r="C1718" s="96" t="s">
        <v>1273</v>
      </c>
      <c r="D1718" s="104" t="s">
        <v>247</v>
      </c>
      <c r="E1718" s="117" t="s">
        <v>81</v>
      </c>
      <c r="F1718" s="96" t="s">
        <v>81</v>
      </c>
      <c r="G1718" s="114">
        <v>2009</v>
      </c>
      <c r="H1718" s="113">
        <v>0.75</v>
      </c>
      <c r="I1718" s="117" t="s">
        <v>4700</v>
      </c>
      <c r="J1718" s="262"/>
      <c r="K1718" s="270"/>
      <c r="L1718" s="286"/>
      <c r="M1718" s="133" t="s">
        <v>95</v>
      </c>
      <c r="N1718" s="114">
        <v>1940</v>
      </c>
      <c r="O1718" s="114">
        <v>1940</v>
      </c>
      <c r="P1718" s="113">
        <v>0.75</v>
      </c>
      <c r="Q1718" s="117"/>
      <c r="R1718" s="96"/>
      <c r="S1718" s="97"/>
      <c r="T1718" s="103"/>
      <c r="U1718" s="136" t="e">
        <f ca="1">_xlfn._xlws.FILTER(_xlfn._xlws.FILTER(Table15[],(Table15[System-Owned Portion]&amp;Table15[Was Material Ever Previously Lead?]&amp;Table15[Customer-Owned Portion])=(D1718&amp;E1718&amp;M1718)),{0,0,0,1})</f>
        <v>#NAME?</v>
      </c>
      <c r="V1718"/>
    </row>
    <row r="1719" spans="1:22" ht="30" x14ac:dyDescent="0.25">
      <c r="A1719" s="102" t="s">
        <v>3577</v>
      </c>
      <c r="B1719" s="96" t="s">
        <v>3578</v>
      </c>
      <c r="C1719" s="96" t="s">
        <v>1273</v>
      </c>
      <c r="D1719" s="104" t="s">
        <v>247</v>
      </c>
      <c r="E1719" s="117" t="s">
        <v>81</v>
      </c>
      <c r="F1719" s="96" t="s">
        <v>81</v>
      </c>
      <c r="G1719" s="114">
        <v>2009</v>
      </c>
      <c r="H1719" s="113">
        <v>0.75</v>
      </c>
      <c r="I1719" s="117" t="s">
        <v>4700</v>
      </c>
      <c r="J1719" s="262"/>
      <c r="K1719" s="270"/>
      <c r="L1719" s="286"/>
      <c r="M1719" s="133" t="s">
        <v>95</v>
      </c>
      <c r="N1719" s="114">
        <v>1967</v>
      </c>
      <c r="O1719" s="114">
        <v>1967</v>
      </c>
      <c r="P1719" s="113">
        <v>0.75</v>
      </c>
      <c r="Q1719" s="117"/>
      <c r="R1719" s="96"/>
      <c r="S1719" s="97"/>
      <c r="T1719" s="103"/>
      <c r="U1719" s="136" t="e">
        <f ca="1">_xlfn._xlws.FILTER(_xlfn._xlws.FILTER(Table15[],(Table15[System-Owned Portion]&amp;Table15[Was Material Ever Previously Lead?]&amp;Table15[Customer-Owned Portion])=(D1719&amp;E1719&amp;M1719)),{0,0,0,1})</f>
        <v>#NAME?</v>
      </c>
      <c r="V1719"/>
    </row>
    <row r="1720" spans="1:22" ht="30" x14ac:dyDescent="0.25">
      <c r="A1720" s="102" t="s">
        <v>3579</v>
      </c>
      <c r="B1720" s="96" t="s">
        <v>3580</v>
      </c>
      <c r="C1720" s="96" t="s">
        <v>3581</v>
      </c>
      <c r="D1720" s="104" t="s">
        <v>247</v>
      </c>
      <c r="E1720" s="117" t="s">
        <v>81</v>
      </c>
      <c r="F1720" s="96" t="s">
        <v>81</v>
      </c>
      <c r="G1720" s="114">
        <v>1988</v>
      </c>
      <c r="H1720" s="264">
        <v>0.75</v>
      </c>
      <c r="I1720" s="117" t="s">
        <v>244</v>
      </c>
      <c r="J1720" s="262"/>
      <c r="K1720" s="270"/>
      <c r="L1720" s="286"/>
      <c r="M1720" s="133" t="s">
        <v>247</v>
      </c>
      <c r="N1720" s="114">
        <v>2003</v>
      </c>
      <c r="O1720" s="114">
        <v>2003</v>
      </c>
      <c r="P1720" s="113">
        <v>0.75</v>
      </c>
      <c r="Q1720" s="117" t="s">
        <v>245</v>
      </c>
      <c r="R1720" s="96"/>
      <c r="S1720" s="97"/>
      <c r="T1720" s="103"/>
      <c r="U1720" s="136" t="e">
        <f ca="1">_xlfn._xlws.FILTER(_xlfn._xlws.FILTER(Table15[],(Table15[System-Owned Portion]&amp;Table15[Was Material Ever Previously Lead?]&amp;Table15[Customer-Owned Portion])=(D1720&amp;E1720&amp;M1720)),{0,0,0,1})</f>
        <v>#NAME?</v>
      </c>
      <c r="V1720"/>
    </row>
    <row r="1721" spans="1:22" ht="30" x14ac:dyDescent="0.25">
      <c r="A1721" s="102" t="s">
        <v>3582</v>
      </c>
      <c r="B1721" s="96" t="s">
        <v>3583</v>
      </c>
      <c r="C1721" s="96" t="s">
        <v>3581</v>
      </c>
      <c r="D1721" s="104" t="s">
        <v>247</v>
      </c>
      <c r="E1721" s="117" t="s">
        <v>81</v>
      </c>
      <c r="F1721" s="96" t="s">
        <v>81</v>
      </c>
      <c r="G1721" s="114">
        <v>1988</v>
      </c>
      <c r="H1721" s="264">
        <v>0.75</v>
      </c>
      <c r="I1721" s="117" t="s">
        <v>244</v>
      </c>
      <c r="J1721" s="262"/>
      <c r="K1721" s="270"/>
      <c r="L1721" s="286"/>
      <c r="M1721" s="133" t="s">
        <v>247</v>
      </c>
      <c r="N1721" s="114">
        <v>2003</v>
      </c>
      <c r="O1721" s="114">
        <v>2003</v>
      </c>
      <c r="P1721" s="113">
        <v>0.75</v>
      </c>
      <c r="Q1721" s="117" t="s">
        <v>245</v>
      </c>
      <c r="R1721" s="96"/>
      <c r="S1721" s="97"/>
      <c r="T1721" s="103"/>
      <c r="U1721" s="136" t="e">
        <f ca="1">_xlfn._xlws.FILTER(_xlfn._xlws.FILTER(Table15[],(Table15[System-Owned Portion]&amp;Table15[Was Material Ever Previously Lead?]&amp;Table15[Customer-Owned Portion])=(D1721&amp;E1721&amp;M1721)),{0,0,0,1})</f>
        <v>#NAME?</v>
      </c>
      <c r="V1721"/>
    </row>
    <row r="1722" spans="1:22" ht="30" x14ac:dyDescent="0.25">
      <c r="A1722" s="102" t="s">
        <v>3584</v>
      </c>
      <c r="B1722" s="96" t="s">
        <v>3585</v>
      </c>
      <c r="C1722" s="96" t="s">
        <v>3581</v>
      </c>
      <c r="D1722" s="104" t="s">
        <v>247</v>
      </c>
      <c r="E1722" s="117" t="s">
        <v>81</v>
      </c>
      <c r="F1722" s="96" t="s">
        <v>81</v>
      </c>
      <c r="G1722" s="114">
        <v>1988</v>
      </c>
      <c r="H1722" s="264">
        <v>0.75</v>
      </c>
      <c r="I1722" s="117" t="s">
        <v>244</v>
      </c>
      <c r="J1722" s="262"/>
      <c r="K1722" s="270"/>
      <c r="L1722" s="286"/>
      <c r="M1722" s="133" t="s">
        <v>247</v>
      </c>
      <c r="N1722" s="114">
        <v>2003</v>
      </c>
      <c r="O1722" s="114">
        <v>2003</v>
      </c>
      <c r="P1722" s="113">
        <v>0.75</v>
      </c>
      <c r="Q1722" s="117" t="s">
        <v>245</v>
      </c>
      <c r="R1722" s="96"/>
      <c r="S1722" s="97"/>
      <c r="T1722" s="103"/>
      <c r="U1722" s="136" t="e">
        <f ca="1">_xlfn._xlws.FILTER(_xlfn._xlws.FILTER(Table15[],(Table15[System-Owned Portion]&amp;Table15[Was Material Ever Previously Lead?]&amp;Table15[Customer-Owned Portion])=(D1722&amp;E1722&amp;M1722)),{0,0,0,1})</f>
        <v>#NAME?</v>
      </c>
      <c r="V1722"/>
    </row>
    <row r="1723" spans="1:22" ht="30" x14ac:dyDescent="0.25">
      <c r="A1723" s="102" t="s">
        <v>3586</v>
      </c>
      <c r="B1723" s="96" t="s">
        <v>3587</v>
      </c>
      <c r="C1723" s="96" t="s">
        <v>3581</v>
      </c>
      <c r="D1723" s="104" t="s">
        <v>247</v>
      </c>
      <c r="E1723" s="117" t="s">
        <v>81</v>
      </c>
      <c r="F1723" s="96" t="s">
        <v>81</v>
      </c>
      <c r="G1723" s="114">
        <v>1988</v>
      </c>
      <c r="H1723" s="264">
        <v>0.75</v>
      </c>
      <c r="I1723" s="117" t="s">
        <v>244</v>
      </c>
      <c r="J1723" s="262"/>
      <c r="K1723" s="270"/>
      <c r="L1723" s="286"/>
      <c r="M1723" s="133" t="s">
        <v>247</v>
      </c>
      <c r="N1723" s="114">
        <v>2003</v>
      </c>
      <c r="O1723" s="114">
        <v>2003</v>
      </c>
      <c r="P1723" s="113">
        <v>0.75</v>
      </c>
      <c r="Q1723" s="117" t="s">
        <v>245</v>
      </c>
      <c r="R1723" s="96"/>
      <c r="S1723" s="97"/>
      <c r="T1723" s="103"/>
      <c r="U1723" s="136" t="e">
        <f ca="1">_xlfn._xlws.FILTER(_xlfn._xlws.FILTER(Table15[],(Table15[System-Owned Portion]&amp;Table15[Was Material Ever Previously Lead?]&amp;Table15[Customer-Owned Portion])=(D1723&amp;E1723&amp;M1723)),{0,0,0,1})</f>
        <v>#NAME?</v>
      </c>
      <c r="V1723"/>
    </row>
    <row r="1724" spans="1:22" ht="30" x14ac:dyDescent="0.25">
      <c r="A1724" s="102" t="s">
        <v>3588</v>
      </c>
      <c r="B1724" s="96" t="s">
        <v>3589</v>
      </c>
      <c r="C1724" s="96" t="s">
        <v>3581</v>
      </c>
      <c r="D1724" s="104" t="s">
        <v>247</v>
      </c>
      <c r="E1724" s="117" t="s">
        <v>81</v>
      </c>
      <c r="F1724" s="96" t="s">
        <v>81</v>
      </c>
      <c r="G1724" s="114">
        <v>1988</v>
      </c>
      <c r="H1724" s="264">
        <v>0.75</v>
      </c>
      <c r="I1724" s="117" t="s">
        <v>244</v>
      </c>
      <c r="J1724" s="262"/>
      <c r="K1724" s="270"/>
      <c r="L1724" s="286"/>
      <c r="M1724" s="133" t="s">
        <v>247</v>
      </c>
      <c r="N1724" s="114">
        <v>2003</v>
      </c>
      <c r="O1724" s="114">
        <v>2003</v>
      </c>
      <c r="P1724" s="113">
        <v>0.75</v>
      </c>
      <c r="Q1724" s="117" t="s">
        <v>245</v>
      </c>
      <c r="R1724" s="96"/>
      <c r="S1724" s="97"/>
      <c r="T1724" s="103"/>
      <c r="U1724" s="136" t="e">
        <f ca="1">_xlfn._xlws.FILTER(_xlfn._xlws.FILTER(Table15[],(Table15[System-Owned Portion]&amp;Table15[Was Material Ever Previously Lead?]&amp;Table15[Customer-Owned Portion])=(D1724&amp;E1724&amp;M1724)),{0,0,0,1})</f>
        <v>#NAME?</v>
      </c>
      <c r="V1724"/>
    </row>
    <row r="1725" spans="1:22" ht="30" x14ac:dyDescent="0.25">
      <c r="A1725" s="102" t="s">
        <v>3590</v>
      </c>
      <c r="B1725" s="96" t="s">
        <v>3591</v>
      </c>
      <c r="C1725" s="96" t="s">
        <v>3581</v>
      </c>
      <c r="D1725" s="104" t="s">
        <v>247</v>
      </c>
      <c r="E1725" s="117" t="s">
        <v>81</v>
      </c>
      <c r="F1725" s="96" t="s">
        <v>81</v>
      </c>
      <c r="G1725" s="114">
        <v>1988</v>
      </c>
      <c r="H1725" s="264">
        <v>0.75</v>
      </c>
      <c r="I1725" s="117" t="s">
        <v>244</v>
      </c>
      <c r="J1725" s="262"/>
      <c r="K1725" s="270"/>
      <c r="L1725" s="286"/>
      <c r="M1725" s="133" t="s">
        <v>247</v>
      </c>
      <c r="N1725" s="114">
        <v>2003</v>
      </c>
      <c r="O1725" s="114">
        <v>2003</v>
      </c>
      <c r="P1725" s="113">
        <v>0.75</v>
      </c>
      <c r="Q1725" s="117" t="s">
        <v>245</v>
      </c>
      <c r="R1725" s="96"/>
      <c r="S1725" s="97"/>
      <c r="T1725" s="103"/>
      <c r="U1725" s="136" t="e">
        <f ca="1">_xlfn._xlws.FILTER(_xlfn._xlws.FILTER(Table15[],(Table15[System-Owned Portion]&amp;Table15[Was Material Ever Previously Lead?]&amp;Table15[Customer-Owned Portion])=(D1725&amp;E1725&amp;M1725)),{0,0,0,1})</f>
        <v>#NAME?</v>
      </c>
      <c r="V1725"/>
    </row>
    <row r="1726" spans="1:22" ht="30" x14ac:dyDescent="0.25">
      <c r="A1726" s="102" t="s">
        <v>3592</v>
      </c>
      <c r="B1726" s="96" t="s">
        <v>3593</v>
      </c>
      <c r="C1726" s="96" t="s">
        <v>3581</v>
      </c>
      <c r="D1726" s="104" t="s">
        <v>247</v>
      </c>
      <c r="E1726" s="117" t="s">
        <v>81</v>
      </c>
      <c r="F1726" s="96" t="s">
        <v>81</v>
      </c>
      <c r="G1726" s="114">
        <v>1988</v>
      </c>
      <c r="H1726" s="264">
        <v>0.75</v>
      </c>
      <c r="I1726" s="117" t="s">
        <v>244</v>
      </c>
      <c r="J1726" s="262"/>
      <c r="K1726" s="270"/>
      <c r="L1726" s="286"/>
      <c r="M1726" s="133" t="s">
        <v>247</v>
      </c>
      <c r="N1726" s="114">
        <v>2003</v>
      </c>
      <c r="O1726" s="114">
        <v>2003</v>
      </c>
      <c r="P1726" s="113">
        <v>0.75</v>
      </c>
      <c r="Q1726" s="117" t="s">
        <v>245</v>
      </c>
      <c r="R1726" s="96"/>
      <c r="S1726" s="97"/>
      <c r="T1726" s="103"/>
      <c r="U1726" s="136" t="e">
        <f ca="1">_xlfn._xlws.FILTER(_xlfn._xlws.FILTER(Table15[],(Table15[System-Owned Portion]&amp;Table15[Was Material Ever Previously Lead?]&amp;Table15[Customer-Owned Portion])=(D1726&amp;E1726&amp;M1726)),{0,0,0,1})</f>
        <v>#NAME?</v>
      </c>
      <c r="V1726"/>
    </row>
    <row r="1727" spans="1:22" ht="30" x14ac:dyDescent="0.25">
      <c r="A1727" s="102" t="s">
        <v>3594</v>
      </c>
      <c r="B1727" s="96" t="s">
        <v>3595</v>
      </c>
      <c r="C1727" s="96" t="s">
        <v>3581</v>
      </c>
      <c r="D1727" s="104" t="s">
        <v>247</v>
      </c>
      <c r="E1727" s="117" t="s">
        <v>81</v>
      </c>
      <c r="F1727" s="96" t="s">
        <v>81</v>
      </c>
      <c r="G1727" s="114">
        <v>1988</v>
      </c>
      <c r="H1727" s="264">
        <v>0.75</v>
      </c>
      <c r="I1727" s="117" t="s">
        <v>244</v>
      </c>
      <c r="J1727" s="262"/>
      <c r="K1727" s="270"/>
      <c r="L1727" s="286"/>
      <c r="M1727" s="133" t="s">
        <v>247</v>
      </c>
      <c r="N1727" s="114">
        <v>2003</v>
      </c>
      <c r="O1727" s="114">
        <v>2003</v>
      </c>
      <c r="P1727" s="113">
        <v>0.75</v>
      </c>
      <c r="Q1727" s="117" t="s">
        <v>245</v>
      </c>
      <c r="R1727" s="96"/>
      <c r="S1727" s="97"/>
      <c r="T1727" s="103"/>
      <c r="U1727" s="136" t="e">
        <f ca="1">_xlfn._xlws.FILTER(_xlfn._xlws.FILTER(Table15[],(Table15[System-Owned Portion]&amp;Table15[Was Material Ever Previously Lead?]&amp;Table15[Customer-Owned Portion])=(D1727&amp;E1727&amp;M1727)),{0,0,0,1})</f>
        <v>#NAME?</v>
      </c>
      <c r="V1727"/>
    </row>
    <row r="1728" spans="1:22" ht="30" x14ac:dyDescent="0.25">
      <c r="A1728" s="102" t="s">
        <v>3596</v>
      </c>
      <c r="B1728" s="96" t="s">
        <v>3597</v>
      </c>
      <c r="C1728" s="96" t="s">
        <v>3581</v>
      </c>
      <c r="D1728" s="104" t="s">
        <v>247</v>
      </c>
      <c r="E1728" s="117" t="s">
        <v>81</v>
      </c>
      <c r="F1728" s="96" t="s">
        <v>81</v>
      </c>
      <c r="G1728" s="114">
        <v>1988</v>
      </c>
      <c r="H1728" s="264">
        <v>0.75</v>
      </c>
      <c r="I1728" s="117" t="s">
        <v>244</v>
      </c>
      <c r="J1728" s="262"/>
      <c r="K1728" s="270"/>
      <c r="L1728" s="286"/>
      <c r="M1728" s="133" t="s">
        <v>247</v>
      </c>
      <c r="N1728" s="114">
        <v>2003</v>
      </c>
      <c r="O1728" s="114">
        <v>2003</v>
      </c>
      <c r="P1728" s="113">
        <v>0.75</v>
      </c>
      <c r="Q1728" s="117" t="s">
        <v>245</v>
      </c>
      <c r="R1728" s="96"/>
      <c r="S1728" s="97"/>
      <c r="T1728" s="103"/>
      <c r="U1728" s="136" t="e">
        <f ca="1">_xlfn._xlws.FILTER(_xlfn._xlws.FILTER(Table15[],(Table15[System-Owned Portion]&amp;Table15[Was Material Ever Previously Lead?]&amp;Table15[Customer-Owned Portion])=(D1728&amp;E1728&amp;M1728)),{0,0,0,1})</f>
        <v>#NAME?</v>
      </c>
      <c r="V1728"/>
    </row>
    <row r="1729" spans="1:22" ht="30" x14ac:dyDescent="0.25">
      <c r="A1729" s="102" t="s">
        <v>3598</v>
      </c>
      <c r="B1729" s="96" t="s">
        <v>3599</v>
      </c>
      <c r="C1729" s="96" t="s">
        <v>3581</v>
      </c>
      <c r="D1729" s="104" t="s">
        <v>247</v>
      </c>
      <c r="E1729" s="117" t="s">
        <v>81</v>
      </c>
      <c r="F1729" s="96" t="s">
        <v>81</v>
      </c>
      <c r="G1729" s="114">
        <v>1988</v>
      </c>
      <c r="H1729" s="264">
        <v>0.75</v>
      </c>
      <c r="I1729" s="117" t="s">
        <v>244</v>
      </c>
      <c r="J1729" s="262"/>
      <c r="K1729" s="270"/>
      <c r="L1729" s="286"/>
      <c r="M1729" s="133" t="s">
        <v>247</v>
      </c>
      <c r="N1729" s="114">
        <v>2003</v>
      </c>
      <c r="O1729" s="114">
        <v>2003</v>
      </c>
      <c r="P1729" s="113">
        <v>0.75</v>
      </c>
      <c r="Q1729" s="117" t="s">
        <v>245</v>
      </c>
      <c r="R1729" s="96"/>
      <c r="S1729" s="97"/>
      <c r="T1729" s="103"/>
      <c r="U1729" s="136" t="e">
        <f ca="1">_xlfn._xlws.FILTER(_xlfn._xlws.FILTER(Table15[],(Table15[System-Owned Portion]&amp;Table15[Was Material Ever Previously Lead?]&amp;Table15[Customer-Owned Portion])=(D1729&amp;E1729&amp;M1729)),{0,0,0,1})</f>
        <v>#NAME?</v>
      </c>
      <c r="V1729"/>
    </row>
    <row r="1730" spans="1:22" ht="30" x14ac:dyDescent="0.25">
      <c r="A1730" s="102" t="s">
        <v>3600</v>
      </c>
      <c r="B1730" s="96" t="s">
        <v>3601</v>
      </c>
      <c r="C1730" s="96" t="s">
        <v>3581</v>
      </c>
      <c r="D1730" s="104" t="s">
        <v>247</v>
      </c>
      <c r="E1730" s="117" t="s">
        <v>81</v>
      </c>
      <c r="F1730" s="96" t="s">
        <v>81</v>
      </c>
      <c r="G1730" s="114">
        <v>1988</v>
      </c>
      <c r="H1730" s="264">
        <v>0.75</v>
      </c>
      <c r="I1730" s="117" t="s">
        <v>244</v>
      </c>
      <c r="J1730" s="262"/>
      <c r="K1730" s="270"/>
      <c r="L1730" s="286"/>
      <c r="M1730" s="133" t="s">
        <v>247</v>
      </c>
      <c r="N1730" s="114">
        <v>2005</v>
      </c>
      <c r="O1730" s="114">
        <v>2005</v>
      </c>
      <c r="P1730" s="113">
        <v>0.75</v>
      </c>
      <c r="Q1730" s="117" t="s">
        <v>245</v>
      </c>
      <c r="R1730" s="96"/>
      <c r="S1730" s="97"/>
      <c r="T1730" s="103"/>
      <c r="U1730" s="136" t="e">
        <f ca="1">_xlfn._xlws.FILTER(_xlfn._xlws.FILTER(Table15[],(Table15[System-Owned Portion]&amp;Table15[Was Material Ever Previously Lead?]&amp;Table15[Customer-Owned Portion])=(D1730&amp;E1730&amp;M1730)),{0,0,0,1})</f>
        <v>#NAME?</v>
      </c>
      <c r="V1730"/>
    </row>
    <row r="1731" spans="1:22" ht="30" x14ac:dyDescent="0.25">
      <c r="A1731" s="102" t="s">
        <v>3602</v>
      </c>
      <c r="B1731" s="96" t="s">
        <v>3603</v>
      </c>
      <c r="C1731" s="96" t="s">
        <v>3581</v>
      </c>
      <c r="D1731" s="104" t="s">
        <v>247</v>
      </c>
      <c r="E1731" s="117" t="s">
        <v>81</v>
      </c>
      <c r="F1731" s="96" t="s">
        <v>81</v>
      </c>
      <c r="G1731" s="114">
        <v>1988</v>
      </c>
      <c r="H1731" s="264">
        <v>0.75</v>
      </c>
      <c r="I1731" s="117" t="s">
        <v>244</v>
      </c>
      <c r="J1731" s="262"/>
      <c r="K1731" s="270"/>
      <c r="L1731" s="286"/>
      <c r="M1731" s="133" t="s">
        <v>247</v>
      </c>
      <c r="N1731" s="114">
        <v>2003</v>
      </c>
      <c r="O1731" s="114">
        <v>2003</v>
      </c>
      <c r="P1731" s="113">
        <v>0.75</v>
      </c>
      <c r="Q1731" s="117" t="s">
        <v>245</v>
      </c>
      <c r="R1731" s="96"/>
      <c r="S1731" s="97"/>
      <c r="T1731" s="103"/>
      <c r="U1731" s="136" t="e">
        <f ca="1">_xlfn._xlws.FILTER(_xlfn._xlws.FILTER(Table15[],(Table15[System-Owned Portion]&amp;Table15[Was Material Ever Previously Lead?]&amp;Table15[Customer-Owned Portion])=(D1731&amp;E1731&amp;M1731)),{0,0,0,1})</f>
        <v>#NAME?</v>
      </c>
      <c r="V1731"/>
    </row>
    <row r="1732" spans="1:22" ht="30" x14ac:dyDescent="0.25">
      <c r="A1732" s="102" t="s">
        <v>3604</v>
      </c>
      <c r="B1732" s="96" t="s">
        <v>3605</v>
      </c>
      <c r="C1732" s="96" t="s">
        <v>3581</v>
      </c>
      <c r="D1732" s="104" t="s">
        <v>247</v>
      </c>
      <c r="E1732" s="117" t="s">
        <v>81</v>
      </c>
      <c r="F1732" s="96" t="s">
        <v>81</v>
      </c>
      <c r="G1732" s="114">
        <v>1988</v>
      </c>
      <c r="H1732" s="264">
        <v>0.75</v>
      </c>
      <c r="I1732" s="117" t="s">
        <v>244</v>
      </c>
      <c r="J1732" s="262"/>
      <c r="K1732" s="270"/>
      <c r="L1732" s="286"/>
      <c r="M1732" s="133" t="s">
        <v>247</v>
      </c>
      <c r="N1732" s="114">
        <v>2003</v>
      </c>
      <c r="O1732" s="114">
        <v>2003</v>
      </c>
      <c r="P1732" s="113">
        <v>0.75</v>
      </c>
      <c r="Q1732" s="117" t="s">
        <v>245</v>
      </c>
      <c r="R1732" s="96"/>
      <c r="S1732" s="97"/>
      <c r="T1732" s="103"/>
      <c r="U1732" s="136" t="e">
        <f ca="1">_xlfn._xlws.FILTER(_xlfn._xlws.FILTER(Table15[],(Table15[System-Owned Portion]&amp;Table15[Was Material Ever Previously Lead?]&amp;Table15[Customer-Owned Portion])=(D1732&amp;E1732&amp;M1732)),{0,0,0,1})</f>
        <v>#NAME?</v>
      </c>
      <c r="V1732"/>
    </row>
    <row r="1733" spans="1:22" ht="30" x14ac:dyDescent="0.25">
      <c r="A1733" s="102" t="s">
        <v>3606</v>
      </c>
      <c r="B1733" s="96" t="s">
        <v>3607</v>
      </c>
      <c r="C1733" s="96" t="s">
        <v>3581</v>
      </c>
      <c r="D1733" s="104" t="s">
        <v>247</v>
      </c>
      <c r="E1733" s="117" t="s">
        <v>81</v>
      </c>
      <c r="F1733" s="96" t="s">
        <v>81</v>
      </c>
      <c r="G1733" s="114">
        <v>1988</v>
      </c>
      <c r="H1733" s="264">
        <v>0.75</v>
      </c>
      <c r="I1733" s="117" t="s">
        <v>244</v>
      </c>
      <c r="J1733" s="262"/>
      <c r="K1733" s="270"/>
      <c r="L1733" s="286"/>
      <c r="M1733" s="133" t="s">
        <v>247</v>
      </c>
      <c r="N1733" s="114">
        <v>2003</v>
      </c>
      <c r="O1733" s="114">
        <v>2003</v>
      </c>
      <c r="P1733" s="113">
        <v>0.75</v>
      </c>
      <c r="Q1733" s="117" t="s">
        <v>245</v>
      </c>
      <c r="R1733" s="96"/>
      <c r="S1733" s="97"/>
      <c r="T1733" s="103"/>
      <c r="U1733" s="136" t="e">
        <f ca="1">_xlfn._xlws.FILTER(_xlfn._xlws.FILTER(Table15[],(Table15[System-Owned Portion]&amp;Table15[Was Material Ever Previously Lead?]&amp;Table15[Customer-Owned Portion])=(D1733&amp;E1733&amp;M1733)),{0,0,0,1})</f>
        <v>#NAME?</v>
      </c>
      <c r="V1733"/>
    </row>
    <row r="1734" spans="1:22" ht="30" x14ac:dyDescent="0.25">
      <c r="A1734" s="102" t="s">
        <v>3608</v>
      </c>
      <c r="B1734" s="96" t="s">
        <v>3609</v>
      </c>
      <c r="C1734" s="96" t="s">
        <v>3581</v>
      </c>
      <c r="D1734" s="104" t="s">
        <v>247</v>
      </c>
      <c r="E1734" s="117" t="s">
        <v>81</v>
      </c>
      <c r="F1734" s="96" t="s">
        <v>81</v>
      </c>
      <c r="G1734" s="114">
        <v>1988</v>
      </c>
      <c r="H1734" s="264">
        <v>0.75</v>
      </c>
      <c r="I1734" s="117" t="s">
        <v>244</v>
      </c>
      <c r="J1734" s="262"/>
      <c r="K1734" s="270"/>
      <c r="L1734" s="286"/>
      <c r="M1734" s="133" t="s">
        <v>247</v>
      </c>
      <c r="N1734" s="114">
        <v>2003</v>
      </c>
      <c r="O1734" s="114">
        <v>2003</v>
      </c>
      <c r="P1734" s="113">
        <v>0.75</v>
      </c>
      <c r="Q1734" s="117" t="s">
        <v>245</v>
      </c>
      <c r="R1734" s="96"/>
      <c r="S1734" s="97"/>
      <c r="T1734" s="103"/>
      <c r="U1734" s="136" t="e">
        <f ca="1">_xlfn._xlws.FILTER(_xlfn._xlws.FILTER(Table15[],(Table15[System-Owned Portion]&amp;Table15[Was Material Ever Previously Lead?]&amp;Table15[Customer-Owned Portion])=(D1734&amp;E1734&amp;M1734)),{0,0,0,1})</f>
        <v>#NAME?</v>
      </c>
      <c r="V1734"/>
    </row>
    <row r="1735" spans="1:22" ht="30" x14ac:dyDescent="0.25">
      <c r="A1735" s="102" t="s">
        <v>3610</v>
      </c>
      <c r="B1735" s="96" t="s">
        <v>3611</v>
      </c>
      <c r="C1735" s="96" t="s">
        <v>3581</v>
      </c>
      <c r="D1735" s="104" t="s">
        <v>247</v>
      </c>
      <c r="E1735" s="117" t="s">
        <v>81</v>
      </c>
      <c r="F1735" s="96" t="s">
        <v>81</v>
      </c>
      <c r="G1735" s="114">
        <v>1988</v>
      </c>
      <c r="H1735" s="264">
        <v>0.75</v>
      </c>
      <c r="I1735" s="117" t="s">
        <v>244</v>
      </c>
      <c r="J1735" s="262"/>
      <c r="K1735" s="270"/>
      <c r="L1735" s="286"/>
      <c r="M1735" s="133" t="s">
        <v>247</v>
      </c>
      <c r="N1735" s="114">
        <v>2004</v>
      </c>
      <c r="O1735" s="114">
        <v>2004</v>
      </c>
      <c r="P1735" s="113">
        <v>0.75</v>
      </c>
      <c r="Q1735" s="117" t="s">
        <v>245</v>
      </c>
      <c r="R1735" s="96"/>
      <c r="S1735" s="97"/>
      <c r="T1735" s="103"/>
      <c r="U1735" s="136" t="e">
        <f ca="1">_xlfn._xlws.FILTER(_xlfn._xlws.FILTER(Table15[],(Table15[System-Owned Portion]&amp;Table15[Was Material Ever Previously Lead?]&amp;Table15[Customer-Owned Portion])=(D1735&amp;E1735&amp;M1735)),{0,0,0,1})</f>
        <v>#NAME?</v>
      </c>
      <c r="V1735"/>
    </row>
    <row r="1736" spans="1:22" ht="30" x14ac:dyDescent="0.25">
      <c r="A1736" s="102" t="s">
        <v>3612</v>
      </c>
      <c r="B1736" s="96" t="s">
        <v>3613</v>
      </c>
      <c r="C1736" s="96" t="s">
        <v>3581</v>
      </c>
      <c r="D1736" s="104" t="s">
        <v>247</v>
      </c>
      <c r="E1736" s="117" t="s">
        <v>81</v>
      </c>
      <c r="F1736" s="96" t="s">
        <v>81</v>
      </c>
      <c r="G1736" s="114">
        <v>1988</v>
      </c>
      <c r="H1736" s="264">
        <v>0.75</v>
      </c>
      <c r="I1736" s="117" t="s">
        <v>244</v>
      </c>
      <c r="J1736" s="262"/>
      <c r="K1736" s="270"/>
      <c r="L1736" s="286"/>
      <c r="M1736" s="133" t="s">
        <v>247</v>
      </c>
      <c r="N1736" s="114">
        <v>2004</v>
      </c>
      <c r="O1736" s="114">
        <v>2004</v>
      </c>
      <c r="P1736" s="113">
        <v>0.75</v>
      </c>
      <c r="Q1736" s="117" t="s">
        <v>245</v>
      </c>
      <c r="R1736" s="96"/>
      <c r="S1736" s="97"/>
      <c r="T1736" s="103"/>
      <c r="U1736" s="136" t="e">
        <f ca="1">_xlfn._xlws.FILTER(_xlfn._xlws.FILTER(Table15[],(Table15[System-Owned Portion]&amp;Table15[Was Material Ever Previously Lead?]&amp;Table15[Customer-Owned Portion])=(D1736&amp;E1736&amp;M1736)),{0,0,0,1})</f>
        <v>#NAME?</v>
      </c>
      <c r="V1736"/>
    </row>
    <row r="1737" spans="1:22" ht="30" x14ac:dyDescent="0.25">
      <c r="A1737" s="102" t="s">
        <v>3614</v>
      </c>
      <c r="B1737" s="96" t="s">
        <v>3615</v>
      </c>
      <c r="C1737" s="96" t="s">
        <v>3581</v>
      </c>
      <c r="D1737" s="104" t="s">
        <v>247</v>
      </c>
      <c r="E1737" s="117" t="s">
        <v>81</v>
      </c>
      <c r="F1737" s="96" t="s">
        <v>81</v>
      </c>
      <c r="G1737" s="114">
        <v>1988</v>
      </c>
      <c r="H1737" s="264">
        <v>0.75</v>
      </c>
      <c r="I1737" s="117" t="s">
        <v>244</v>
      </c>
      <c r="J1737" s="262"/>
      <c r="K1737" s="270"/>
      <c r="L1737" s="286"/>
      <c r="M1737" s="133" t="s">
        <v>247</v>
      </c>
      <c r="N1737" s="114">
        <v>2004</v>
      </c>
      <c r="O1737" s="114">
        <v>2004</v>
      </c>
      <c r="P1737" s="113">
        <v>0.75</v>
      </c>
      <c r="Q1737" s="117" t="s">
        <v>245</v>
      </c>
      <c r="R1737" s="96"/>
      <c r="S1737" s="97"/>
      <c r="T1737" s="103"/>
      <c r="U1737" s="136" t="e">
        <f ca="1">_xlfn._xlws.FILTER(_xlfn._xlws.FILTER(Table15[],(Table15[System-Owned Portion]&amp;Table15[Was Material Ever Previously Lead?]&amp;Table15[Customer-Owned Portion])=(D1737&amp;E1737&amp;M1737)),{0,0,0,1})</f>
        <v>#NAME?</v>
      </c>
      <c r="V1737"/>
    </row>
    <row r="1738" spans="1:22" ht="30" x14ac:dyDescent="0.25">
      <c r="A1738" s="102" t="s">
        <v>3616</v>
      </c>
      <c r="B1738" s="96" t="s">
        <v>3617</v>
      </c>
      <c r="C1738" s="96" t="s">
        <v>3581</v>
      </c>
      <c r="D1738" s="104" t="s">
        <v>247</v>
      </c>
      <c r="E1738" s="117" t="s">
        <v>81</v>
      </c>
      <c r="F1738" s="96" t="s">
        <v>81</v>
      </c>
      <c r="G1738" s="114">
        <v>1988</v>
      </c>
      <c r="H1738" s="264">
        <v>0.75</v>
      </c>
      <c r="I1738" s="117" t="s">
        <v>244</v>
      </c>
      <c r="J1738" s="262"/>
      <c r="K1738" s="270"/>
      <c r="L1738" s="286"/>
      <c r="M1738" s="133" t="s">
        <v>247</v>
      </c>
      <c r="N1738" s="114">
        <v>2004</v>
      </c>
      <c r="O1738" s="114">
        <v>2004</v>
      </c>
      <c r="P1738" s="113">
        <v>0.75</v>
      </c>
      <c r="Q1738" s="117" t="s">
        <v>245</v>
      </c>
      <c r="R1738" s="96"/>
      <c r="S1738" s="97"/>
      <c r="T1738" s="103"/>
      <c r="U1738" s="136" t="e">
        <f ca="1">_xlfn._xlws.FILTER(_xlfn._xlws.FILTER(Table15[],(Table15[System-Owned Portion]&amp;Table15[Was Material Ever Previously Lead?]&amp;Table15[Customer-Owned Portion])=(D1738&amp;E1738&amp;M1738)),{0,0,0,1})</f>
        <v>#NAME?</v>
      </c>
      <c r="V1738"/>
    </row>
    <row r="1739" spans="1:22" ht="30" x14ac:dyDescent="0.25">
      <c r="A1739" s="102" t="s">
        <v>3618</v>
      </c>
      <c r="B1739" s="96" t="s">
        <v>3619</v>
      </c>
      <c r="C1739" s="96" t="s">
        <v>3581</v>
      </c>
      <c r="D1739" s="104" t="s">
        <v>247</v>
      </c>
      <c r="E1739" s="117" t="s">
        <v>81</v>
      </c>
      <c r="F1739" s="96" t="s">
        <v>81</v>
      </c>
      <c r="G1739" s="114">
        <v>1988</v>
      </c>
      <c r="H1739" s="264">
        <v>0.75</v>
      </c>
      <c r="I1739" s="117" t="s">
        <v>244</v>
      </c>
      <c r="J1739" s="262"/>
      <c r="K1739" s="270"/>
      <c r="L1739" s="286"/>
      <c r="M1739" s="133" t="s">
        <v>247</v>
      </c>
      <c r="N1739" s="114">
        <v>2004</v>
      </c>
      <c r="O1739" s="114">
        <v>2004</v>
      </c>
      <c r="P1739" s="113">
        <v>0.75</v>
      </c>
      <c r="Q1739" s="117" t="s">
        <v>245</v>
      </c>
      <c r="R1739" s="96"/>
      <c r="S1739" s="97"/>
      <c r="T1739" s="103"/>
      <c r="U1739" s="136" t="e">
        <f ca="1">_xlfn._xlws.FILTER(_xlfn._xlws.FILTER(Table15[],(Table15[System-Owned Portion]&amp;Table15[Was Material Ever Previously Lead?]&amp;Table15[Customer-Owned Portion])=(D1739&amp;E1739&amp;M1739)),{0,0,0,1})</f>
        <v>#NAME?</v>
      </c>
      <c r="V1739"/>
    </row>
    <row r="1740" spans="1:22" ht="30" x14ac:dyDescent="0.25">
      <c r="A1740" s="102" t="s">
        <v>3620</v>
      </c>
      <c r="B1740" s="96" t="s">
        <v>3621</v>
      </c>
      <c r="C1740" s="96" t="s">
        <v>3581</v>
      </c>
      <c r="D1740" s="104" t="s">
        <v>247</v>
      </c>
      <c r="E1740" s="117" t="s">
        <v>81</v>
      </c>
      <c r="F1740" s="96" t="s">
        <v>81</v>
      </c>
      <c r="G1740" s="114">
        <v>1988</v>
      </c>
      <c r="H1740" s="264">
        <v>0.75</v>
      </c>
      <c r="I1740" s="117" t="s">
        <v>244</v>
      </c>
      <c r="J1740" s="262"/>
      <c r="K1740" s="270"/>
      <c r="L1740" s="286"/>
      <c r="M1740" s="133" t="s">
        <v>247</v>
      </c>
      <c r="N1740" s="114">
        <v>2004</v>
      </c>
      <c r="O1740" s="114">
        <v>2004</v>
      </c>
      <c r="P1740" s="113">
        <v>0.75</v>
      </c>
      <c r="Q1740" s="117" t="s">
        <v>245</v>
      </c>
      <c r="R1740" s="96"/>
      <c r="S1740" s="97"/>
      <c r="T1740" s="103"/>
      <c r="U1740" s="136" t="e">
        <f ca="1">_xlfn._xlws.FILTER(_xlfn._xlws.FILTER(Table15[],(Table15[System-Owned Portion]&amp;Table15[Was Material Ever Previously Lead?]&amp;Table15[Customer-Owned Portion])=(D1740&amp;E1740&amp;M1740)),{0,0,0,1})</f>
        <v>#NAME?</v>
      </c>
      <c r="V1740"/>
    </row>
    <row r="1741" spans="1:22" ht="30" x14ac:dyDescent="0.25">
      <c r="A1741" s="102" t="s">
        <v>3622</v>
      </c>
      <c r="B1741" s="96" t="s">
        <v>3623</v>
      </c>
      <c r="C1741" s="96" t="s">
        <v>3581</v>
      </c>
      <c r="D1741" s="104" t="s">
        <v>247</v>
      </c>
      <c r="E1741" s="117" t="s">
        <v>81</v>
      </c>
      <c r="F1741" s="96" t="s">
        <v>81</v>
      </c>
      <c r="G1741" s="114">
        <v>1988</v>
      </c>
      <c r="H1741" s="264">
        <v>0.75</v>
      </c>
      <c r="I1741" s="117" t="s">
        <v>244</v>
      </c>
      <c r="J1741" s="262"/>
      <c r="K1741" s="270"/>
      <c r="L1741" s="286"/>
      <c r="M1741" s="133" t="s">
        <v>247</v>
      </c>
      <c r="N1741" s="114">
        <v>2004</v>
      </c>
      <c r="O1741" s="114">
        <v>2004</v>
      </c>
      <c r="P1741" s="113">
        <v>0.75</v>
      </c>
      <c r="Q1741" s="117" t="s">
        <v>245</v>
      </c>
      <c r="R1741" s="96"/>
      <c r="S1741" s="97"/>
      <c r="T1741" s="103"/>
      <c r="U1741" s="136" t="e">
        <f ca="1">_xlfn._xlws.FILTER(_xlfn._xlws.FILTER(Table15[],(Table15[System-Owned Portion]&amp;Table15[Was Material Ever Previously Lead?]&amp;Table15[Customer-Owned Portion])=(D1741&amp;E1741&amp;M1741)),{0,0,0,1})</f>
        <v>#NAME?</v>
      </c>
      <c r="V1741"/>
    </row>
    <row r="1742" spans="1:22" ht="30" x14ac:dyDescent="0.25">
      <c r="A1742" s="102" t="s">
        <v>3624</v>
      </c>
      <c r="B1742" s="96" t="s">
        <v>3625</v>
      </c>
      <c r="C1742" s="96" t="s">
        <v>3626</v>
      </c>
      <c r="D1742" s="104" t="s">
        <v>248</v>
      </c>
      <c r="E1742" s="117" t="s">
        <v>81</v>
      </c>
      <c r="F1742" s="96" t="s">
        <v>81</v>
      </c>
      <c r="G1742" s="114">
        <v>1981</v>
      </c>
      <c r="H1742" s="264">
        <v>0.75</v>
      </c>
      <c r="I1742" s="117" t="s">
        <v>244</v>
      </c>
      <c r="J1742" s="262"/>
      <c r="K1742" s="270"/>
      <c r="L1742" s="286"/>
      <c r="M1742" s="133" t="s">
        <v>247</v>
      </c>
      <c r="N1742" s="114">
        <v>1990</v>
      </c>
      <c r="O1742" s="114">
        <v>1990</v>
      </c>
      <c r="P1742" s="113">
        <v>0.75</v>
      </c>
      <c r="Q1742" s="117" t="s">
        <v>245</v>
      </c>
      <c r="R1742" s="96"/>
      <c r="S1742" s="97"/>
      <c r="T1742" s="103"/>
      <c r="U1742" s="136" t="e">
        <f ca="1">_xlfn._xlws.FILTER(_xlfn._xlws.FILTER(Table15[],(Table15[System-Owned Portion]&amp;Table15[Was Material Ever Previously Lead?]&amp;Table15[Customer-Owned Portion])=(D1742&amp;E1742&amp;M1742)),{0,0,0,1})</f>
        <v>#NAME?</v>
      </c>
      <c r="V1742"/>
    </row>
    <row r="1743" spans="1:22" ht="30" x14ac:dyDescent="0.25">
      <c r="A1743" s="102" t="s">
        <v>3627</v>
      </c>
      <c r="B1743" s="96" t="s">
        <v>3628</v>
      </c>
      <c r="C1743" s="96" t="s">
        <v>3626</v>
      </c>
      <c r="D1743" s="104" t="s">
        <v>248</v>
      </c>
      <c r="E1743" s="117" t="s">
        <v>81</v>
      </c>
      <c r="F1743" s="96" t="s">
        <v>81</v>
      </c>
      <c r="G1743" s="114">
        <v>1981</v>
      </c>
      <c r="H1743" s="264">
        <v>0.75</v>
      </c>
      <c r="I1743" s="117" t="s">
        <v>244</v>
      </c>
      <c r="J1743" s="262"/>
      <c r="K1743" s="270"/>
      <c r="L1743" s="286"/>
      <c r="M1743" s="133" t="s">
        <v>247</v>
      </c>
      <c r="N1743" s="114">
        <v>1989</v>
      </c>
      <c r="O1743" s="114">
        <v>1989</v>
      </c>
      <c r="P1743" s="113">
        <v>0.75</v>
      </c>
      <c r="Q1743" s="117" t="s">
        <v>245</v>
      </c>
      <c r="R1743" s="96"/>
      <c r="S1743" s="97"/>
      <c r="T1743" s="103"/>
      <c r="U1743" s="136" t="e">
        <f ca="1">_xlfn._xlws.FILTER(_xlfn._xlws.FILTER(Table15[],(Table15[System-Owned Portion]&amp;Table15[Was Material Ever Previously Lead?]&amp;Table15[Customer-Owned Portion])=(D1743&amp;E1743&amp;M1743)),{0,0,0,1})</f>
        <v>#NAME?</v>
      </c>
      <c r="V1743"/>
    </row>
    <row r="1744" spans="1:22" ht="30" x14ac:dyDescent="0.25">
      <c r="A1744" s="102" t="s">
        <v>3629</v>
      </c>
      <c r="B1744" s="96" t="s">
        <v>3630</v>
      </c>
      <c r="C1744" s="96" t="s">
        <v>3626</v>
      </c>
      <c r="D1744" s="104" t="s">
        <v>248</v>
      </c>
      <c r="E1744" s="117" t="s">
        <v>81</v>
      </c>
      <c r="F1744" s="96" t="s">
        <v>81</v>
      </c>
      <c r="G1744" s="114">
        <v>1981</v>
      </c>
      <c r="H1744" s="264">
        <v>0.75</v>
      </c>
      <c r="I1744" s="117" t="s">
        <v>244</v>
      </c>
      <c r="J1744" s="262"/>
      <c r="K1744" s="270"/>
      <c r="L1744" s="286"/>
      <c r="M1744" s="133" t="s">
        <v>247</v>
      </c>
      <c r="N1744" s="114">
        <v>1990</v>
      </c>
      <c r="O1744" s="114">
        <v>1990</v>
      </c>
      <c r="P1744" s="113">
        <v>0.75</v>
      </c>
      <c r="Q1744" s="117" t="s">
        <v>245</v>
      </c>
      <c r="R1744" s="96"/>
      <c r="S1744" s="97"/>
      <c r="T1744" s="103"/>
      <c r="U1744" s="136" t="e">
        <f ca="1">_xlfn._xlws.FILTER(_xlfn._xlws.FILTER(Table15[],(Table15[System-Owned Portion]&amp;Table15[Was Material Ever Previously Lead?]&amp;Table15[Customer-Owned Portion])=(D1744&amp;E1744&amp;M1744)),{0,0,0,1})</f>
        <v>#NAME?</v>
      </c>
      <c r="V1744"/>
    </row>
    <row r="1745" spans="1:22" ht="45" x14ac:dyDescent="0.25">
      <c r="A1745" s="102" t="s">
        <v>3631</v>
      </c>
      <c r="B1745" s="96" t="s">
        <v>3632</v>
      </c>
      <c r="C1745" s="96" t="s">
        <v>3626</v>
      </c>
      <c r="D1745" s="104" t="s">
        <v>248</v>
      </c>
      <c r="E1745" s="117" t="s">
        <v>81</v>
      </c>
      <c r="F1745" s="96" t="s">
        <v>81</v>
      </c>
      <c r="G1745" s="114">
        <v>1981</v>
      </c>
      <c r="H1745" s="264">
        <v>1</v>
      </c>
      <c r="I1745" s="117" t="s">
        <v>244</v>
      </c>
      <c r="J1745" s="262"/>
      <c r="K1745" s="270"/>
      <c r="L1745" s="286"/>
      <c r="M1745" s="133" t="s">
        <v>247</v>
      </c>
      <c r="N1745" s="114">
        <v>1989</v>
      </c>
      <c r="O1745" s="114">
        <v>1989</v>
      </c>
      <c r="P1745" s="113">
        <v>1</v>
      </c>
      <c r="Q1745" s="117" t="s">
        <v>4725</v>
      </c>
      <c r="R1745" s="96"/>
      <c r="S1745" s="97"/>
      <c r="T1745" s="103"/>
      <c r="U1745" s="136" t="e">
        <f ca="1">_xlfn._xlws.FILTER(_xlfn._xlws.FILTER(Table15[],(Table15[System-Owned Portion]&amp;Table15[Was Material Ever Previously Lead?]&amp;Table15[Customer-Owned Portion])=(D1745&amp;E1745&amp;M1745)),{0,0,0,1})</f>
        <v>#NAME?</v>
      </c>
      <c r="V1745"/>
    </row>
    <row r="1746" spans="1:22" ht="45" x14ac:dyDescent="0.25">
      <c r="A1746" s="102" t="s">
        <v>3633</v>
      </c>
      <c r="B1746" s="96" t="s">
        <v>3634</v>
      </c>
      <c r="C1746" s="96" t="s">
        <v>3635</v>
      </c>
      <c r="D1746" s="104" t="s">
        <v>248</v>
      </c>
      <c r="E1746" s="117" t="s">
        <v>81</v>
      </c>
      <c r="F1746" s="96" t="s">
        <v>81</v>
      </c>
      <c r="G1746" s="114">
        <v>1981</v>
      </c>
      <c r="H1746" s="264">
        <v>0.75</v>
      </c>
      <c r="I1746" s="117" t="s">
        <v>244</v>
      </c>
      <c r="J1746" s="262"/>
      <c r="K1746" s="270"/>
      <c r="L1746" s="286"/>
      <c r="M1746" s="133" t="s">
        <v>247</v>
      </c>
      <c r="N1746" s="114">
        <v>1988</v>
      </c>
      <c r="O1746" s="114">
        <v>1988</v>
      </c>
      <c r="P1746" s="113">
        <v>0.75</v>
      </c>
      <c r="Q1746" s="117" t="s">
        <v>4725</v>
      </c>
      <c r="R1746" s="96"/>
      <c r="S1746" s="97"/>
      <c r="T1746" s="103"/>
      <c r="U1746" s="136" t="e">
        <f ca="1">_xlfn._xlws.FILTER(_xlfn._xlws.FILTER(Table15[],(Table15[System-Owned Portion]&amp;Table15[Was Material Ever Previously Lead?]&amp;Table15[Customer-Owned Portion])=(D1746&amp;E1746&amp;M1746)),{0,0,0,1})</f>
        <v>#NAME?</v>
      </c>
      <c r="V1746"/>
    </row>
    <row r="1747" spans="1:22" ht="30" x14ac:dyDescent="0.25">
      <c r="A1747" s="102" t="s">
        <v>3636</v>
      </c>
      <c r="B1747" s="96" t="s">
        <v>3637</v>
      </c>
      <c r="C1747" s="96" t="s">
        <v>3635</v>
      </c>
      <c r="D1747" s="104" t="s">
        <v>248</v>
      </c>
      <c r="E1747" s="117" t="s">
        <v>81</v>
      </c>
      <c r="F1747" s="96" t="s">
        <v>81</v>
      </c>
      <c r="G1747" s="114">
        <v>1981</v>
      </c>
      <c r="H1747" s="264">
        <v>1</v>
      </c>
      <c r="I1747" s="117" t="s">
        <v>244</v>
      </c>
      <c r="J1747" s="262"/>
      <c r="K1747" s="270"/>
      <c r="L1747" s="286"/>
      <c r="M1747" s="133" t="s">
        <v>247</v>
      </c>
      <c r="N1747" s="114">
        <v>1989</v>
      </c>
      <c r="O1747" s="114">
        <v>1989</v>
      </c>
      <c r="P1747" s="113">
        <v>1</v>
      </c>
      <c r="Q1747" s="117" t="s">
        <v>245</v>
      </c>
      <c r="R1747" s="96"/>
      <c r="S1747" s="97"/>
      <c r="T1747" s="103"/>
      <c r="U1747" s="136" t="e">
        <f ca="1">_xlfn._xlws.FILTER(_xlfn._xlws.FILTER(Table15[],(Table15[System-Owned Portion]&amp;Table15[Was Material Ever Previously Lead?]&amp;Table15[Customer-Owned Portion])=(D1747&amp;E1747&amp;M1747)),{0,0,0,1})</f>
        <v>#NAME?</v>
      </c>
      <c r="V1747"/>
    </row>
    <row r="1748" spans="1:22" ht="30" x14ac:dyDescent="0.25">
      <c r="A1748" s="102" t="s">
        <v>3638</v>
      </c>
      <c r="B1748" s="96" t="s">
        <v>3639</v>
      </c>
      <c r="C1748" s="96" t="s">
        <v>3635</v>
      </c>
      <c r="D1748" s="104" t="s">
        <v>248</v>
      </c>
      <c r="E1748" s="117" t="s">
        <v>81</v>
      </c>
      <c r="F1748" s="96" t="s">
        <v>81</v>
      </c>
      <c r="G1748" s="114">
        <v>1981</v>
      </c>
      <c r="H1748" s="264">
        <v>0.75</v>
      </c>
      <c r="I1748" s="117" t="s">
        <v>244</v>
      </c>
      <c r="J1748" s="262"/>
      <c r="K1748" s="270"/>
      <c r="L1748" s="286"/>
      <c r="M1748" s="133" t="s">
        <v>247</v>
      </c>
      <c r="N1748" s="114">
        <v>1989</v>
      </c>
      <c r="O1748" s="114">
        <v>1989</v>
      </c>
      <c r="P1748" s="113">
        <v>0.75</v>
      </c>
      <c r="Q1748" s="117" t="s">
        <v>245</v>
      </c>
      <c r="R1748" s="96"/>
      <c r="S1748" s="97"/>
      <c r="T1748" s="103"/>
      <c r="U1748" s="136" t="e">
        <f ca="1">_xlfn._xlws.FILTER(_xlfn._xlws.FILTER(Table15[],(Table15[System-Owned Portion]&amp;Table15[Was Material Ever Previously Lead?]&amp;Table15[Customer-Owned Portion])=(D1748&amp;E1748&amp;M1748)),{0,0,0,1})</f>
        <v>#NAME?</v>
      </c>
      <c r="V1748"/>
    </row>
    <row r="1749" spans="1:22" ht="30" x14ac:dyDescent="0.25">
      <c r="A1749" s="102" t="s">
        <v>3640</v>
      </c>
      <c r="B1749" s="96" t="s">
        <v>3641</v>
      </c>
      <c r="C1749" s="96" t="s">
        <v>3635</v>
      </c>
      <c r="D1749" s="104" t="s">
        <v>248</v>
      </c>
      <c r="E1749" s="117" t="s">
        <v>81</v>
      </c>
      <c r="F1749" s="96" t="s">
        <v>81</v>
      </c>
      <c r="G1749" s="114">
        <v>1981</v>
      </c>
      <c r="H1749" s="264">
        <v>1</v>
      </c>
      <c r="I1749" s="117" t="s">
        <v>244</v>
      </c>
      <c r="J1749" s="262"/>
      <c r="K1749" s="270"/>
      <c r="L1749" s="286"/>
      <c r="M1749" s="133" t="s">
        <v>247</v>
      </c>
      <c r="N1749" s="114">
        <v>1993</v>
      </c>
      <c r="O1749" s="114">
        <v>1993</v>
      </c>
      <c r="P1749" s="113">
        <v>1</v>
      </c>
      <c r="Q1749" s="117" t="s">
        <v>245</v>
      </c>
      <c r="R1749" s="96"/>
      <c r="S1749" s="97"/>
      <c r="T1749" s="103"/>
      <c r="U1749" s="136" t="e">
        <f ca="1">_xlfn._xlws.FILTER(_xlfn._xlws.FILTER(Table15[],(Table15[System-Owned Portion]&amp;Table15[Was Material Ever Previously Lead?]&amp;Table15[Customer-Owned Portion])=(D1749&amp;E1749&amp;M1749)),{0,0,0,1})</f>
        <v>#NAME?</v>
      </c>
      <c r="V1749"/>
    </row>
    <row r="1750" spans="1:22" ht="30" x14ac:dyDescent="0.25">
      <c r="A1750" s="102" t="s">
        <v>3642</v>
      </c>
      <c r="B1750" s="96" t="s">
        <v>3643</v>
      </c>
      <c r="C1750" s="96" t="s">
        <v>3322</v>
      </c>
      <c r="D1750" s="104" t="s">
        <v>248</v>
      </c>
      <c r="E1750" s="117" t="s">
        <v>81</v>
      </c>
      <c r="F1750" s="96" t="s">
        <v>81</v>
      </c>
      <c r="G1750" s="114">
        <v>1981</v>
      </c>
      <c r="H1750" s="264">
        <v>0.75</v>
      </c>
      <c r="I1750" s="117" t="s">
        <v>244</v>
      </c>
      <c r="J1750" s="262"/>
      <c r="K1750" s="270"/>
      <c r="L1750" s="286"/>
      <c r="M1750" s="133" t="s">
        <v>247</v>
      </c>
      <c r="N1750" s="114">
        <v>1994</v>
      </c>
      <c r="O1750" s="114">
        <v>1994</v>
      </c>
      <c r="P1750" s="113">
        <v>0.75</v>
      </c>
      <c r="Q1750" s="117" t="s">
        <v>245</v>
      </c>
      <c r="R1750" s="96"/>
      <c r="S1750" s="97"/>
      <c r="T1750" s="103"/>
      <c r="U1750" s="136" t="e">
        <f ca="1">_xlfn._xlws.FILTER(_xlfn._xlws.FILTER(Table15[],(Table15[System-Owned Portion]&amp;Table15[Was Material Ever Previously Lead?]&amp;Table15[Customer-Owned Portion])=(D1750&amp;E1750&amp;M1750)),{0,0,0,1})</f>
        <v>#NAME?</v>
      </c>
      <c r="V1750"/>
    </row>
    <row r="1751" spans="1:22" x14ac:dyDescent="0.25">
      <c r="A1751" s="102" t="s">
        <v>3644</v>
      </c>
      <c r="B1751" s="96" t="s">
        <v>3645</v>
      </c>
      <c r="C1751" s="96" t="s">
        <v>3322</v>
      </c>
      <c r="D1751" s="104" t="s">
        <v>248</v>
      </c>
      <c r="E1751" s="117" t="s">
        <v>81</v>
      </c>
      <c r="F1751" s="96" t="s">
        <v>81</v>
      </c>
      <c r="G1751" s="114">
        <v>1981</v>
      </c>
      <c r="H1751" s="264">
        <v>0.75</v>
      </c>
      <c r="I1751" s="117" t="s">
        <v>244</v>
      </c>
      <c r="J1751" s="262"/>
      <c r="K1751" s="270"/>
      <c r="L1751" s="286"/>
      <c r="M1751" s="133" t="s">
        <v>95</v>
      </c>
      <c r="N1751" s="114">
        <v>1987</v>
      </c>
      <c r="O1751" s="114">
        <v>1987</v>
      </c>
      <c r="P1751" s="113">
        <v>0.75</v>
      </c>
      <c r="Q1751" s="117"/>
      <c r="R1751" s="96"/>
      <c r="S1751" s="97"/>
      <c r="T1751" s="103"/>
      <c r="U1751" s="136" t="e">
        <f ca="1">_xlfn._xlws.FILTER(_xlfn._xlws.FILTER(Table15[],(Table15[System-Owned Portion]&amp;Table15[Was Material Ever Previously Lead?]&amp;Table15[Customer-Owned Portion])=(D1751&amp;E1751&amp;M1751)),{0,0,0,1})</f>
        <v>#NAME?</v>
      </c>
      <c r="V1751"/>
    </row>
    <row r="1752" spans="1:22" x14ac:dyDescent="0.25">
      <c r="A1752" s="102" t="s">
        <v>3646</v>
      </c>
      <c r="B1752" s="96" t="s">
        <v>3647</v>
      </c>
      <c r="C1752" s="96" t="s">
        <v>3322</v>
      </c>
      <c r="D1752" s="104" t="s">
        <v>248</v>
      </c>
      <c r="E1752" s="117" t="s">
        <v>81</v>
      </c>
      <c r="F1752" s="96" t="s">
        <v>81</v>
      </c>
      <c r="G1752" s="114">
        <v>1981</v>
      </c>
      <c r="H1752" s="264">
        <v>0.75</v>
      </c>
      <c r="I1752" s="117" t="s">
        <v>244</v>
      </c>
      <c r="J1752" s="262"/>
      <c r="K1752" s="270"/>
      <c r="L1752" s="286"/>
      <c r="M1752" s="133" t="s">
        <v>95</v>
      </c>
      <c r="N1752" s="114">
        <v>1989</v>
      </c>
      <c r="O1752" s="114">
        <v>1989</v>
      </c>
      <c r="P1752" s="113">
        <v>0.75</v>
      </c>
      <c r="Q1752" s="117"/>
      <c r="R1752" s="96"/>
      <c r="S1752" s="97"/>
      <c r="T1752" s="103"/>
      <c r="U1752" s="136" t="e">
        <f ca="1">_xlfn._xlws.FILTER(_xlfn._xlws.FILTER(Table15[],(Table15[System-Owned Portion]&amp;Table15[Was Material Ever Previously Lead?]&amp;Table15[Customer-Owned Portion])=(D1752&amp;E1752&amp;M1752)),{0,0,0,1})</f>
        <v>#NAME?</v>
      </c>
      <c r="V1752"/>
    </row>
    <row r="1753" spans="1:22" x14ac:dyDescent="0.25">
      <c r="A1753" s="102" t="s">
        <v>3648</v>
      </c>
      <c r="B1753" s="96" t="s">
        <v>3649</v>
      </c>
      <c r="C1753" s="96" t="s">
        <v>3322</v>
      </c>
      <c r="D1753" s="104" t="s">
        <v>248</v>
      </c>
      <c r="E1753" s="117" t="s">
        <v>81</v>
      </c>
      <c r="F1753" s="96" t="s">
        <v>81</v>
      </c>
      <c r="G1753" s="114">
        <v>1981</v>
      </c>
      <c r="H1753" s="264">
        <v>1</v>
      </c>
      <c r="I1753" s="117" t="s">
        <v>244</v>
      </c>
      <c r="J1753" s="262"/>
      <c r="K1753" s="270"/>
      <c r="L1753" s="286"/>
      <c r="M1753" s="133" t="s">
        <v>95</v>
      </c>
      <c r="N1753" s="114">
        <v>1987</v>
      </c>
      <c r="O1753" s="114">
        <v>1987</v>
      </c>
      <c r="P1753" s="113">
        <v>1</v>
      </c>
      <c r="Q1753" s="117"/>
      <c r="R1753" s="96"/>
      <c r="S1753" s="97"/>
      <c r="T1753" s="103"/>
      <c r="U1753" s="136" t="e">
        <f ca="1">_xlfn._xlws.FILTER(_xlfn._xlws.FILTER(Table15[],(Table15[System-Owned Portion]&amp;Table15[Was Material Ever Previously Lead?]&amp;Table15[Customer-Owned Portion])=(D1753&amp;E1753&amp;M1753)),{0,0,0,1})</f>
        <v>#NAME?</v>
      </c>
      <c r="V1753"/>
    </row>
    <row r="1754" spans="1:22" x14ac:dyDescent="0.25">
      <c r="A1754" s="102" t="s">
        <v>3650</v>
      </c>
      <c r="B1754" s="96" t="s">
        <v>3651</v>
      </c>
      <c r="C1754" s="96" t="s">
        <v>3322</v>
      </c>
      <c r="D1754" s="104" t="s">
        <v>248</v>
      </c>
      <c r="E1754" s="117" t="s">
        <v>81</v>
      </c>
      <c r="F1754" s="96" t="s">
        <v>81</v>
      </c>
      <c r="G1754" s="114">
        <v>1981</v>
      </c>
      <c r="H1754" s="264">
        <v>1</v>
      </c>
      <c r="I1754" s="117" t="s">
        <v>244</v>
      </c>
      <c r="J1754" s="262"/>
      <c r="K1754" s="270"/>
      <c r="L1754" s="286"/>
      <c r="M1754" s="133" t="s">
        <v>95</v>
      </c>
      <c r="N1754" s="114">
        <v>1985</v>
      </c>
      <c r="O1754" s="114">
        <v>1985</v>
      </c>
      <c r="P1754" s="113">
        <v>1</v>
      </c>
      <c r="Q1754" s="117"/>
      <c r="R1754" s="96"/>
      <c r="S1754" s="97"/>
      <c r="T1754" s="103"/>
      <c r="U1754" s="136" t="e">
        <f ca="1">_xlfn._xlws.FILTER(_xlfn._xlws.FILTER(Table15[],(Table15[System-Owned Portion]&amp;Table15[Was Material Ever Previously Lead?]&amp;Table15[Customer-Owned Portion])=(D1754&amp;E1754&amp;M1754)),{0,0,0,1})</f>
        <v>#NAME?</v>
      </c>
      <c r="V1754"/>
    </row>
    <row r="1755" spans="1:22" x14ac:dyDescent="0.25">
      <c r="A1755" s="102" t="s">
        <v>3652</v>
      </c>
      <c r="B1755" s="96" t="s">
        <v>3653</v>
      </c>
      <c r="C1755" s="96" t="s">
        <v>3322</v>
      </c>
      <c r="D1755" s="104" t="s">
        <v>248</v>
      </c>
      <c r="E1755" s="117" t="s">
        <v>81</v>
      </c>
      <c r="F1755" s="96" t="s">
        <v>81</v>
      </c>
      <c r="G1755" s="114">
        <v>1981</v>
      </c>
      <c r="H1755" s="264">
        <v>0.75</v>
      </c>
      <c r="I1755" s="117" t="s">
        <v>244</v>
      </c>
      <c r="J1755" s="262"/>
      <c r="K1755" s="270"/>
      <c r="L1755" s="286"/>
      <c r="M1755" s="133" t="s">
        <v>95</v>
      </c>
      <c r="N1755" s="114">
        <v>1985</v>
      </c>
      <c r="O1755" s="114">
        <v>1985</v>
      </c>
      <c r="P1755" s="113">
        <v>0.75</v>
      </c>
      <c r="Q1755" s="117"/>
      <c r="R1755" s="96"/>
      <c r="S1755" s="97"/>
      <c r="T1755" s="103"/>
      <c r="U1755" s="136" t="e">
        <f ca="1">_xlfn._xlws.FILTER(_xlfn._xlws.FILTER(Table15[],(Table15[System-Owned Portion]&amp;Table15[Was Material Ever Previously Lead?]&amp;Table15[Customer-Owned Portion])=(D1755&amp;E1755&amp;M1755)),{0,0,0,1})</f>
        <v>#NAME?</v>
      </c>
      <c r="V1755"/>
    </row>
    <row r="1756" spans="1:22" x14ac:dyDescent="0.25">
      <c r="A1756" s="102" t="s">
        <v>3654</v>
      </c>
      <c r="B1756" s="96" t="s">
        <v>3655</v>
      </c>
      <c r="C1756" s="96" t="s">
        <v>3322</v>
      </c>
      <c r="D1756" s="104" t="s">
        <v>248</v>
      </c>
      <c r="E1756" s="117" t="s">
        <v>81</v>
      </c>
      <c r="F1756" s="96" t="s">
        <v>81</v>
      </c>
      <c r="G1756" s="114">
        <v>1981</v>
      </c>
      <c r="H1756" s="264">
        <v>0.75</v>
      </c>
      <c r="I1756" s="117" t="s">
        <v>244</v>
      </c>
      <c r="J1756" s="262"/>
      <c r="K1756" s="270"/>
      <c r="L1756" s="286"/>
      <c r="M1756" s="133" t="s">
        <v>95</v>
      </c>
      <c r="N1756" s="114">
        <v>1984</v>
      </c>
      <c r="O1756" s="114">
        <v>1984</v>
      </c>
      <c r="P1756" s="113">
        <v>0.75</v>
      </c>
      <c r="Q1756" s="117"/>
      <c r="R1756" s="96"/>
      <c r="S1756" s="97"/>
      <c r="T1756" s="103"/>
      <c r="U1756" s="136" t="e">
        <f ca="1">_xlfn._xlws.FILTER(_xlfn._xlws.FILTER(Table15[],(Table15[System-Owned Portion]&amp;Table15[Was Material Ever Previously Lead?]&amp;Table15[Customer-Owned Portion])=(D1756&amp;E1756&amp;M1756)),{0,0,0,1})</f>
        <v>#NAME?</v>
      </c>
      <c r="V1756"/>
    </row>
    <row r="1757" spans="1:22" x14ac:dyDescent="0.25">
      <c r="A1757" s="102" t="s">
        <v>3656</v>
      </c>
      <c r="B1757" s="96" t="s">
        <v>3657</v>
      </c>
      <c r="C1757" s="96" t="s">
        <v>3658</v>
      </c>
      <c r="D1757" s="265" t="s">
        <v>248</v>
      </c>
      <c r="E1757" s="117" t="s">
        <v>81</v>
      </c>
      <c r="F1757" s="96" t="s">
        <v>81</v>
      </c>
      <c r="G1757" s="114">
        <v>1986</v>
      </c>
      <c r="H1757" s="113">
        <v>0.75</v>
      </c>
      <c r="I1757" s="117" t="s">
        <v>244</v>
      </c>
      <c r="J1757" s="262"/>
      <c r="K1757" s="270"/>
      <c r="L1757" s="286"/>
      <c r="M1757" s="133" t="s">
        <v>95</v>
      </c>
      <c r="N1757" s="114">
        <v>1987</v>
      </c>
      <c r="O1757" s="114">
        <v>1987</v>
      </c>
      <c r="P1757" s="113">
        <v>0.75</v>
      </c>
      <c r="Q1757" s="117"/>
      <c r="R1757" s="262"/>
      <c r="S1757" s="270"/>
      <c r="T1757" s="103"/>
      <c r="U1757" s="136" t="e">
        <f ca="1">_xlfn._xlws.FILTER(_xlfn._xlws.FILTER(Table15[],(Table15[System-Owned Portion]&amp;Table15[Was Material Ever Previously Lead?]&amp;Table15[Customer-Owned Portion])=(D1757&amp;E1757&amp;M1757)),{0,0,0,1})</f>
        <v>#NAME?</v>
      </c>
      <c r="V1757"/>
    </row>
    <row r="1758" spans="1:22" ht="30" x14ac:dyDescent="0.25">
      <c r="A1758" s="102" t="s">
        <v>3659</v>
      </c>
      <c r="B1758" s="96" t="s">
        <v>3660</v>
      </c>
      <c r="C1758" s="96" t="s">
        <v>3658</v>
      </c>
      <c r="D1758" s="265" t="s">
        <v>248</v>
      </c>
      <c r="E1758" s="117" t="s">
        <v>81</v>
      </c>
      <c r="F1758" s="96" t="s">
        <v>81</v>
      </c>
      <c r="G1758" s="114">
        <v>1986</v>
      </c>
      <c r="H1758" s="113">
        <v>0.75</v>
      </c>
      <c r="I1758" s="117" t="s">
        <v>244</v>
      </c>
      <c r="J1758" s="262"/>
      <c r="K1758" s="270"/>
      <c r="L1758" s="286"/>
      <c r="M1758" s="133" t="s">
        <v>247</v>
      </c>
      <c r="N1758" s="114">
        <v>1993</v>
      </c>
      <c r="O1758" s="114">
        <v>1993</v>
      </c>
      <c r="P1758" s="113">
        <v>0.75</v>
      </c>
      <c r="Q1758" s="117" t="s">
        <v>245</v>
      </c>
      <c r="R1758" s="262"/>
      <c r="S1758" s="270"/>
      <c r="T1758" s="103"/>
      <c r="U1758" s="136" t="e">
        <f ca="1">_xlfn._xlws.FILTER(_xlfn._xlws.FILTER(Table15[],(Table15[System-Owned Portion]&amp;Table15[Was Material Ever Previously Lead?]&amp;Table15[Customer-Owned Portion])=(D1758&amp;E1758&amp;M1758)),{0,0,0,1})</f>
        <v>#NAME?</v>
      </c>
      <c r="V1758"/>
    </row>
    <row r="1759" spans="1:22" x14ac:dyDescent="0.25">
      <c r="A1759" s="102" t="s">
        <v>3661</v>
      </c>
      <c r="B1759" s="96" t="s">
        <v>3662</v>
      </c>
      <c r="C1759" s="96" t="s">
        <v>3658</v>
      </c>
      <c r="D1759" s="265" t="s">
        <v>248</v>
      </c>
      <c r="E1759" s="117" t="s">
        <v>81</v>
      </c>
      <c r="F1759" s="96" t="s">
        <v>81</v>
      </c>
      <c r="G1759" s="114">
        <v>1986</v>
      </c>
      <c r="H1759" s="113">
        <v>0.75</v>
      </c>
      <c r="I1759" s="117" t="s">
        <v>244</v>
      </c>
      <c r="J1759" s="262"/>
      <c r="K1759" s="270"/>
      <c r="L1759" s="286"/>
      <c r="M1759" s="133" t="s">
        <v>95</v>
      </c>
      <c r="N1759" s="114">
        <v>1987</v>
      </c>
      <c r="O1759" s="114">
        <v>1987</v>
      </c>
      <c r="P1759" s="113">
        <v>0.75</v>
      </c>
      <c r="Q1759" s="117"/>
      <c r="R1759" s="262"/>
      <c r="S1759" s="270"/>
      <c r="T1759" s="103"/>
      <c r="U1759" s="136" t="e">
        <f ca="1">_xlfn._xlws.FILTER(_xlfn._xlws.FILTER(Table15[],(Table15[System-Owned Portion]&amp;Table15[Was Material Ever Previously Lead?]&amp;Table15[Customer-Owned Portion])=(D1759&amp;E1759&amp;M1759)),{0,0,0,1})</f>
        <v>#NAME?</v>
      </c>
      <c r="V1759"/>
    </row>
    <row r="1760" spans="1:22" x14ac:dyDescent="0.25">
      <c r="A1760" s="102" t="s">
        <v>3663</v>
      </c>
      <c r="B1760" s="96" t="s">
        <v>3664</v>
      </c>
      <c r="C1760" s="96" t="s">
        <v>3658</v>
      </c>
      <c r="D1760" s="265" t="s">
        <v>248</v>
      </c>
      <c r="E1760" s="117" t="s">
        <v>81</v>
      </c>
      <c r="F1760" s="96" t="s">
        <v>81</v>
      </c>
      <c r="G1760" s="114">
        <v>1986</v>
      </c>
      <c r="H1760" s="113">
        <v>0.75</v>
      </c>
      <c r="I1760" s="117" t="s">
        <v>244</v>
      </c>
      <c r="J1760" s="262"/>
      <c r="K1760" s="270"/>
      <c r="L1760" s="286"/>
      <c r="M1760" s="133" t="s">
        <v>95</v>
      </c>
      <c r="N1760" s="114">
        <v>1987</v>
      </c>
      <c r="O1760" s="114">
        <v>1987</v>
      </c>
      <c r="P1760" s="113">
        <v>0.75</v>
      </c>
      <c r="Q1760" s="117"/>
      <c r="R1760" s="262"/>
      <c r="S1760" s="270"/>
      <c r="T1760" s="103"/>
      <c r="U1760" s="136" t="e">
        <f ca="1">_xlfn._xlws.FILTER(_xlfn._xlws.FILTER(Table15[],(Table15[System-Owned Portion]&amp;Table15[Was Material Ever Previously Lead?]&amp;Table15[Customer-Owned Portion])=(D1760&amp;E1760&amp;M1760)),{0,0,0,1})</f>
        <v>#NAME?</v>
      </c>
      <c r="V1760"/>
    </row>
    <row r="1761" spans="1:22" x14ac:dyDescent="0.25">
      <c r="A1761" s="102" t="s">
        <v>3665</v>
      </c>
      <c r="B1761" s="96" t="s">
        <v>3666</v>
      </c>
      <c r="C1761" s="96" t="s">
        <v>3658</v>
      </c>
      <c r="D1761" s="265" t="s">
        <v>248</v>
      </c>
      <c r="E1761" s="117" t="s">
        <v>81</v>
      </c>
      <c r="F1761" s="96" t="s">
        <v>81</v>
      </c>
      <c r="G1761" s="114">
        <v>1986</v>
      </c>
      <c r="H1761" s="113">
        <v>0.75</v>
      </c>
      <c r="I1761" s="117" t="s">
        <v>244</v>
      </c>
      <c r="J1761" s="262"/>
      <c r="K1761" s="270"/>
      <c r="L1761" s="286"/>
      <c r="M1761" s="133" t="s">
        <v>95</v>
      </c>
      <c r="N1761" s="114">
        <v>1987</v>
      </c>
      <c r="O1761" s="114">
        <v>1987</v>
      </c>
      <c r="P1761" s="113">
        <v>0.75</v>
      </c>
      <c r="Q1761" s="117"/>
      <c r="R1761" s="262"/>
      <c r="S1761" s="270"/>
      <c r="T1761" s="103"/>
      <c r="U1761" s="136" t="e">
        <f ca="1">_xlfn._xlws.FILTER(_xlfn._xlws.FILTER(Table15[],(Table15[System-Owned Portion]&amp;Table15[Was Material Ever Previously Lead?]&amp;Table15[Customer-Owned Portion])=(D1761&amp;E1761&amp;M1761)),{0,0,0,1})</f>
        <v>#NAME?</v>
      </c>
      <c r="V1761"/>
    </row>
    <row r="1762" spans="1:22" ht="30" x14ac:dyDescent="0.25">
      <c r="A1762" s="102" t="s">
        <v>3667</v>
      </c>
      <c r="B1762" s="96" t="s">
        <v>3668</v>
      </c>
      <c r="C1762" s="96" t="s">
        <v>3658</v>
      </c>
      <c r="D1762" s="265" t="s">
        <v>248</v>
      </c>
      <c r="E1762" s="117" t="s">
        <v>81</v>
      </c>
      <c r="F1762" s="96" t="s">
        <v>81</v>
      </c>
      <c r="G1762" s="114">
        <v>1986</v>
      </c>
      <c r="H1762" s="113">
        <v>0.75</v>
      </c>
      <c r="I1762" s="117" t="s">
        <v>244</v>
      </c>
      <c r="J1762" s="262"/>
      <c r="K1762" s="270"/>
      <c r="L1762" s="286"/>
      <c r="M1762" s="133" t="s">
        <v>247</v>
      </c>
      <c r="N1762" s="114">
        <v>1989</v>
      </c>
      <c r="O1762" s="114">
        <v>1989</v>
      </c>
      <c r="P1762" s="113">
        <v>0.75</v>
      </c>
      <c r="Q1762" s="117" t="s">
        <v>245</v>
      </c>
      <c r="R1762" s="262"/>
      <c r="S1762" s="270"/>
      <c r="T1762" s="103"/>
      <c r="U1762" s="136" t="e">
        <f ca="1">_xlfn._xlws.FILTER(_xlfn._xlws.FILTER(Table15[],(Table15[System-Owned Portion]&amp;Table15[Was Material Ever Previously Lead?]&amp;Table15[Customer-Owned Portion])=(D1762&amp;E1762&amp;M1762)),{0,0,0,1})</f>
        <v>#NAME?</v>
      </c>
      <c r="V1762"/>
    </row>
    <row r="1763" spans="1:22" ht="30" x14ac:dyDescent="0.25">
      <c r="A1763" s="102" t="s">
        <v>3669</v>
      </c>
      <c r="B1763" s="96" t="s">
        <v>3670</v>
      </c>
      <c r="C1763" s="96" t="s">
        <v>3658</v>
      </c>
      <c r="D1763" s="265" t="s">
        <v>248</v>
      </c>
      <c r="E1763" s="117" t="s">
        <v>81</v>
      </c>
      <c r="F1763" s="96" t="s">
        <v>81</v>
      </c>
      <c r="G1763" s="114">
        <v>1986</v>
      </c>
      <c r="H1763" s="113">
        <v>0.75</v>
      </c>
      <c r="I1763" s="117" t="s">
        <v>244</v>
      </c>
      <c r="J1763" s="262"/>
      <c r="K1763" s="270"/>
      <c r="L1763" s="286"/>
      <c r="M1763" s="133" t="s">
        <v>247</v>
      </c>
      <c r="N1763" s="114">
        <v>1989</v>
      </c>
      <c r="O1763" s="114">
        <v>1989</v>
      </c>
      <c r="P1763" s="113">
        <v>0.75</v>
      </c>
      <c r="Q1763" s="117" t="s">
        <v>245</v>
      </c>
      <c r="R1763" s="262"/>
      <c r="S1763" s="270"/>
      <c r="T1763" s="103"/>
      <c r="U1763" s="136" t="e">
        <f ca="1">_xlfn._xlws.FILTER(_xlfn._xlws.FILTER(Table15[],(Table15[System-Owned Portion]&amp;Table15[Was Material Ever Previously Lead?]&amp;Table15[Customer-Owned Portion])=(D1763&amp;E1763&amp;M1763)),{0,0,0,1})</f>
        <v>#NAME?</v>
      </c>
      <c r="V1763"/>
    </row>
    <row r="1764" spans="1:22" x14ac:dyDescent="0.25">
      <c r="A1764" s="102" t="s">
        <v>3671</v>
      </c>
      <c r="B1764" s="96" t="s">
        <v>3672</v>
      </c>
      <c r="C1764" s="96" t="s">
        <v>3658</v>
      </c>
      <c r="D1764" s="265" t="s">
        <v>248</v>
      </c>
      <c r="E1764" s="117" t="s">
        <v>81</v>
      </c>
      <c r="F1764" s="96" t="s">
        <v>81</v>
      </c>
      <c r="G1764" s="114">
        <v>1986</v>
      </c>
      <c r="H1764" s="113">
        <v>0.75</v>
      </c>
      <c r="I1764" s="117" t="s">
        <v>244</v>
      </c>
      <c r="J1764" s="262"/>
      <c r="K1764" s="270"/>
      <c r="L1764" s="286"/>
      <c r="M1764" s="133" t="s">
        <v>95</v>
      </c>
      <c r="N1764" s="114">
        <v>1988</v>
      </c>
      <c r="O1764" s="114">
        <v>1988</v>
      </c>
      <c r="P1764" s="113">
        <v>0.75</v>
      </c>
      <c r="Q1764" s="117"/>
      <c r="R1764" s="262"/>
      <c r="S1764" s="270"/>
      <c r="T1764" s="103"/>
      <c r="U1764" s="136" t="e">
        <f ca="1">_xlfn._xlws.FILTER(_xlfn._xlws.FILTER(Table15[],(Table15[System-Owned Portion]&amp;Table15[Was Material Ever Previously Lead?]&amp;Table15[Customer-Owned Portion])=(D1764&amp;E1764&amp;M1764)),{0,0,0,1})</f>
        <v>#NAME?</v>
      </c>
      <c r="V1764"/>
    </row>
    <row r="1765" spans="1:22" x14ac:dyDescent="0.25">
      <c r="A1765" s="102" t="s">
        <v>3673</v>
      </c>
      <c r="B1765" s="96" t="s">
        <v>3674</v>
      </c>
      <c r="C1765" s="96" t="s">
        <v>3658</v>
      </c>
      <c r="D1765" s="265" t="s">
        <v>248</v>
      </c>
      <c r="E1765" s="117" t="s">
        <v>81</v>
      </c>
      <c r="F1765" s="96" t="s">
        <v>81</v>
      </c>
      <c r="G1765" s="114">
        <v>1986</v>
      </c>
      <c r="H1765" s="113">
        <v>0.75</v>
      </c>
      <c r="I1765" s="117" t="s">
        <v>244</v>
      </c>
      <c r="J1765" s="262"/>
      <c r="K1765" s="270"/>
      <c r="L1765" s="286"/>
      <c r="M1765" s="133" t="s">
        <v>95</v>
      </c>
      <c r="N1765" s="114">
        <v>1988</v>
      </c>
      <c r="O1765" s="114">
        <v>1988</v>
      </c>
      <c r="P1765" s="113">
        <v>0.75</v>
      </c>
      <c r="Q1765" s="117"/>
      <c r="R1765" s="262"/>
      <c r="S1765" s="270"/>
      <c r="T1765" s="103"/>
      <c r="U1765" s="136" t="e">
        <f ca="1">_xlfn._xlws.FILTER(_xlfn._xlws.FILTER(Table15[],(Table15[System-Owned Portion]&amp;Table15[Was Material Ever Previously Lead?]&amp;Table15[Customer-Owned Portion])=(D1765&amp;E1765&amp;M1765)),{0,0,0,1})</f>
        <v>#NAME?</v>
      </c>
      <c r="V1765"/>
    </row>
    <row r="1766" spans="1:22" x14ac:dyDescent="0.25">
      <c r="A1766" s="102" t="s">
        <v>3675</v>
      </c>
      <c r="B1766" s="96" t="s">
        <v>3676</v>
      </c>
      <c r="C1766" s="96" t="s">
        <v>3322</v>
      </c>
      <c r="D1766" s="104" t="s">
        <v>248</v>
      </c>
      <c r="E1766" s="117" t="s">
        <v>81</v>
      </c>
      <c r="F1766" s="96" t="s">
        <v>81</v>
      </c>
      <c r="G1766" s="114">
        <v>1981</v>
      </c>
      <c r="H1766" s="264">
        <v>0.75</v>
      </c>
      <c r="I1766" s="117" t="s">
        <v>244</v>
      </c>
      <c r="J1766" s="262"/>
      <c r="K1766" s="270"/>
      <c r="L1766" s="286"/>
      <c r="M1766" s="133" t="s">
        <v>95</v>
      </c>
      <c r="N1766" s="114">
        <v>1987</v>
      </c>
      <c r="O1766" s="114">
        <v>1987</v>
      </c>
      <c r="P1766" s="113">
        <v>0.75</v>
      </c>
      <c r="Q1766" s="117"/>
      <c r="R1766" s="96"/>
      <c r="S1766" s="97"/>
      <c r="T1766" s="103"/>
      <c r="U1766" s="136" t="e">
        <f ca="1">_xlfn._xlws.FILTER(_xlfn._xlws.FILTER(Table15[],(Table15[System-Owned Portion]&amp;Table15[Was Material Ever Previously Lead?]&amp;Table15[Customer-Owned Portion])=(D1766&amp;E1766&amp;M1766)),{0,0,0,1})</f>
        <v>#NAME?</v>
      </c>
      <c r="V1766"/>
    </row>
    <row r="1767" spans="1:22" x14ac:dyDescent="0.25">
      <c r="A1767" s="102" t="s">
        <v>3677</v>
      </c>
      <c r="B1767" s="96" t="s">
        <v>3678</v>
      </c>
      <c r="C1767" s="96" t="s">
        <v>3322</v>
      </c>
      <c r="D1767" s="104" t="s">
        <v>248</v>
      </c>
      <c r="E1767" s="117" t="s">
        <v>81</v>
      </c>
      <c r="F1767" s="96" t="s">
        <v>81</v>
      </c>
      <c r="G1767" s="114">
        <v>1981</v>
      </c>
      <c r="H1767" s="264">
        <v>1</v>
      </c>
      <c r="I1767" s="117" t="s">
        <v>244</v>
      </c>
      <c r="J1767" s="262"/>
      <c r="K1767" s="270"/>
      <c r="L1767" s="286"/>
      <c r="M1767" s="133" t="s">
        <v>95</v>
      </c>
      <c r="N1767" s="114">
        <v>1985</v>
      </c>
      <c r="O1767" s="114">
        <v>1985</v>
      </c>
      <c r="P1767" s="113">
        <v>0.75</v>
      </c>
      <c r="Q1767" s="117"/>
      <c r="R1767" s="96"/>
      <c r="S1767" s="97"/>
      <c r="T1767" s="103"/>
      <c r="U1767" s="136" t="e">
        <f ca="1">_xlfn._xlws.FILTER(_xlfn._xlws.FILTER(Table15[],(Table15[System-Owned Portion]&amp;Table15[Was Material Ever Previously Lead?]&amp;Table15[Customer-Owned Portion])=(D1767&amp;E1767&amp;M1767)),{0,0,0,1})</f>
        <v>#NAME?</v>
      </c>
      <c r="V1767"/>
    </row>
    <row r="1768" spans="1:22" x14ac:dyDescent="0.25">
      <c r="A1768" s="102" t="s">
        <v>3679</v>
      </c>
      <c r="B1768" s="96" t="s">
        <v>3680</v>
      </c>
      <c r="C1768" s="96" t="s">
        <v>3322</v>
      </c>
      <c r="D1768" s="104" t="s">
        <v>248</v>
      </c>
      <c r="E1768" s="117" t="s">
        <v>81</v>
      </c>
      <c r="F1768" s="96" t="s">
        <v>81</v>
      </c>
      <c r="G1768" s="114">
        <v>1981</v>
      </c>
      <c r="H1768" s="264">
        <v>1</v>
      </c>
      <c r="I1768" s="117" t="s">
        <v>244</v>
      </c>
      <c r="J1768" s="262"/>
      <c r="K1768" s="270"/>
      <c r="L1768" s="286"/>
      <c r="M1768" s="133" t="s">
        <v>95</v>
      </c>
      <c r="N1768" s="114">
        <v>1988</v>
      </c>
      <c r="O1768" s="114">
        <v>1988</v>
      </c>
      <c r="P1768" s="113">
        <v>0.75</v>
      </c>
      <c r="Q1768" s="117"/>
      <c r="R1768" s="96"/>
      <c r="S1768" s="97"/>
      <c r="T1768" s="103"/>
      <c r="U1768" s="136" t="e">
        <f ca="1">_xlfn._xlws.FILTER(_xlfn._xlws.FILTER(Table15[],(Table15[System-Owned Portion]&amp;Table15[Was Material Ever Previously Lead?]&amp;Table15[Customer-Owned Portion])=(D1768&amp;E1768&amp;M1768)),{0,0,0,1})</f>
        <v>#NAME?</v>
      </c>
      <c r="V1768"/>
    </row>
    <row r="1769" spans="1:22" x14ac:dyDescent="0.25">
      <c r="A1769" s="102" t="s">
        <v>3681</v>
      </c>
      <c r="B1769" s="96" t="s">
        <v>3682</v>
      </c>
      <c r="C1769" s="96" t="s">
        <v>3322</v>
      </c>
      <c r="D1769" s="104" t="s">
        <v>248</v>
      </c>
      <c r="E1769" s="117" t="s">
        <v>81</v>
      </c>
      <c r="F1769" s="96" t="s">
        <v>81</v>
      </c>
      <c r="G1769" s="114">
        <v>1981</v>
      </c>
      <c r="H1769" s="264">
        <v>1</v>
      </c>
      <c r="I1769" s="117" t="s">
        <v>244</v>
      </c>
      <c r="J1769" s="262"/>
      <c r="K1769" s="270"/>
      <c r="L1769" s="286"/>
      <c r="M1769" s="133" t="s">
        <v>95</v>
      </c>
      <c r="N1769" s="114">
        <v>1986</v>
      </c>
      <c r="O1769" s="114">
        <v>1986</v>
      </c>
      <c r="P1769" s="113">
        <v>0.75</v>
      </c>
      <c r="Q1769" s="117"/>
      <c r="R1769" s="96"/>
      <c r="S1769" s="97"/>
      <c r="T1769" s="103"/>
      <c r="U1769" s="136" t="e">
        <f ca="1">_xlfn._xlws.FILTER(_xlfn._xlws.FILTER(Table15[],(Table15[System-Owned Portion]&amp;Table15[Was Material Ever Previously Lead?]&amp;Table15[Customer-Owned Portion])=(D1769&amp;E1769&amp;M1769)),{0,0,0,1})</f>
        <v>#NAME?</v>
      </c>
      <c r="V1769"/>
    </row>
    <row r="1770" spans="1:22" x14ac:dyDescent="0.25">
      <c r="A1770" s="102" t="s">
        <v>3683</v>
      </c>
      <c r="B1770" s="96" t="s">
        <v>3684</v>
      </c>
      <c r="C1770" s="96" t="s">
        <v>3322</v>
      </c>
      <c r="D1770" s="104" t="s">
        <v>248</v>
      </c>
      <c r="E1770" s="117" t="s">
        <v>81</v>
      </c>
      <c r="F1770" s="96" t="s">
        <v>81</v>
      </c>
      <c r="G1770" s="114">
        <v>1981</v>
      </c>
      <c r="H1770" s="264">
        <v>1</v>
      </c>
      <c r="I1770" s="117" t="s">
        <v>244</v>
      </c>
      <c r="J1770" s="262"/>
      <c r="K1770" s="270"/>
      <c r="L1770" s="286"/>
      <c r="M1770" s="133" t="s">
        <v>95</v>
      </c>
      <c r="N1770" s="114">
        <v>1987</v>
      </c>
      <c r="O1770" s="114">
        <v>1987</v>
      </c>
      <c r="P1770" s="113">
        <v>0.75</v>
      </c>
      <c r="Q1770" s="117"/>
      <c r="R1770" s="96"/>
      <c r="S1770" s="97"/>
      <c r="T1770" s="103"/>
      <c r="U1770" s="136" t="e">
        <f ca="1">_xlfn._xlws.FILTER(_xlfn._xlws.FILTER(Table15[],(Table15[System-Owned Portion]&amp;Table15[Was Material Ever Previously Lead?]&amp;Table15[Customer-Owned Portion])=(D1770&amp;E1770&amp;M1770)),{0,0,0,1})</f>
        <v>#NAME?</v>
      </c>
      <c r="V1770"/>
    </row>
    <row r="1771" spans="1:22" x14ac:dyDescent="0.25">
      <c r="A1771" s="102" t="s">
        <v>3685</v>
      </c>
      <c r="B1771" s="96" t="s">
        <v>3686</v>
      </c>
      <c r="C1771" s="96" t="s">
        <v>3322</v>
      </c>
      <c r="D1771" s="104" t="s">
        <v>248</v>
      </c>
      <c r="E1771" s="117" t="s">
        <v>81</v>
      </c>
      <c r="F1771" s="96" t="s">
        <v>81</v>
      </c>
      <c r="G1771" s="114">
        <v>1981</v>
      </c>
      <c r="H1771" s="264">
        <v>1</v>
      </c>
      <c r="I1771" s="117" t="s">
        <v>244</v>
      </c>
      <c r="J1771" s="262"/>
      <c r="K1771" s="270"/>
      <c r="L1771" s="286"/>
      <c r="M1771" s="133" t="s">
        <v>95</v>
      </c>
      <c r="N1771" s="114">
        <v>1987</v>
      </c>
      <c r="O1771" s="114">
        <v>1987</v>
      </c>
      <c r="P1771" s="113">
        <v>0.75</v>
      </c>
      <c r="Q1771" s="117"/>
      <c r="R1771" s="96"/>
      <c r="S1771" s="97"/>
      <c r="T1771" s="103"/>
      <c r="U1771" s="136" t="e">
        <f ca="1">_xlfn._xlws.FILTER(_xlfn._xlws.FILTER(Table15[],(Table15[System-Owned Portion]&amp;Table15[Was Material Ever Previously Lead?]&amp;Table15[Customer-Owned Portion])=(D1771&amp;E1771&amp;M1771)),{0,0,0,1})</f>
        <v>#NAME?</v>
      </c>
      <c r="V1771"/>
    </row>
    <row r="1772" spans="1:22" x14ac:dyDescent="0.25">
      <c r="A1772" s="102" t="s">
        <v>3687</v>
      </c>
      <c r="B1772" s="96" t="s">
        <v>3688</v>
      </c>
      <c r="C1772" s="96" t="s">
        <v>3322</v>
      </c>
      <c r="D1772" s="104" t="s">
        <v>248</v>
      </c>
      <c r="E1772" s="117" t="s">
        <v>81</v>
      </c>
      <c r="F1772" s="96" t="s">
        <v>81</v>
      </c>
      <c r="G1772" s="114">
        <v>1981</v>
      </c>
      <c r="H1772" s="264">
        <v>1</v>
      </c>
      <c r="I1772" s="117" t="s">
        <v>244</v>
      </c>
      <c r="J1772" s="262"/>
      <c r="K1772" s="270"/>
      <c r="L1772" s="286"/>
      <c r="M1772" s="133" t="s">
        <v>95</v>
      </c>
      <c r="N1772" s="114">
        <v>1985</v>
      </c>
      <c r="O1772" s="114">
        <v>1985</v>
      </c>
      <c r="P1772" s="113">
        <v>0.75</v>
      </c>
      <c r="Q1772" s="117"/>
      <c r="R1772" s="96"/>
      <c r="S1772" s="97"/>
      <c r="T1772" s="103"/>
      <c r="U1772" s="136" t="e">
        <f ca="1">_xlfn._xlws.FILTER(_xlfn._xlws.FILTER(Table15[],(Table15[System-Owned Portion]&amp;Table15[Was Material Ever Previously Lead?]&amp;Table15[Customer-Owned Portion])=(D1772&amp;E1772&amp;M1772)),{0,0,0,1})</f>
        <v>#NAME?</v>
      </c>
      <c r="V1772"/>
    </row>
    <row r="1773" spans="1:22" x14ac:dyDescent="0.25">
      <c r="A1773" s="102" t="s">
        <v>3689</v>
      </c>
      <c r="B1773" s="96" t="s">
        <v>3690</v>
      </c>
      <c r="C1773" s="96" t="s">
        <v>3322</v>
      </c>
      <c r="D1773" s="104" t="s">
        <v>248</v>
      </c>
      <c r="E1773" s="117" t="s">
        <v>81</v>
      </c>
      <c r="F1773" s="96" t="s">
        <v>81</v>
      </c>
      <c r="G1773" s="114">
        <v>1981</v>
      </c>
      <c r="H1773" s="264">
        <v>1</v>
      </c>
      <c r="I1773" s="117" t="s">
        <v>244</v>
      </c>
      <c r="J1773" s="262"/>
      <c r="K1773" s="270"/>
      <c r="L1773" s="286"/>
      <c r="M1773" s="133" t="s">
        <v>95</v>
      </c>
      <c r="N1773" s="114">
        <v>1985</v>
      </c>
      <c r="O1773" s="114">
        <v>1985</v>
      </c>
      <c r="P1773" s="113">
        <v>0.75</v>
      </c>
      <c r="Q1773" s="117"/>
      <c r="R1773" s="96"/>
      <c r="S1773" s="97"/>
      <c r="T1773" s="103"/>
      <c r="U1773" s="136" t="e">
        <f ca="1">_xlfn._xlws.FILTER(_xlfn._xlws.FILTER(Table15[],(Table15[System-Owned Portion]&amp;Table15[Was Material Ever Previously Lead?]&amp;Table15[Customer-Owned Portion])=(D1773&amp;E1773&amp;M1773)),{0,0,0,1})</f>
        <v>#NAME?</v>
      </c>
      <c r="V1773"/>
    </row>
    <row r="1774" spans="1:22" ht="30" x14ac:dyDescent="0.25">
      <c r="A1774" s="102" t="s">
        <v>3691</v>
      </c>
      <c r="B1774" s="96" t="s">
        <v>3692</v>
      </c>
      <c r="C1774" s="96" t="s">
        <v>3322</v>
      </c>
      <c r="D1774" s="104" t="s">
        <v>248</v>
      </c>
      <c r="E1774" s="117" t="s">
        <v>81</v>
      </c>
      <c r="F1774" s="96" t="s">
        <v>81</v>
      </c>
      <c r="G1774" s="114">
        <v>1981</v>
      </c>
      <c r="H1774" s="264">
        <v>1</v>
      </c>
      <c r="I1774" s="117" t="s">
        <v>244</v>
      </c>
      <c r="J1774" s="262"/>
      <c r="K1774" s="270"/>
      <c r="L1774" s="286"/>
      <c r="M1774" s="133" t="s">
        <v>247</v>
      </c>
      <c r="N1774" s="114">
        <v>2004</v>
      </c>
      <c r="O1774" s="114">
        <v>2004</v>
      </c>
      <c r="P1774" s="113">
        <v>0.75</v>
      </c>
      <c r="Q1774" s="117" t="s">
        <v>245</v>
      </c>
      <c r="R1774" s="96"/>
      <c r="S1774" s="97"/>
      <c r="T1774" s="103"/>
      <c r="U1774" s="136" t="e">
        <f ca="1">_xlfn._xlws.FILTER(_xlfn._xlws.FILTER(Table15[],(Table15[System-Owned Portion]&amp;Table15[Was Material Ever Previously Lead?]&amp;Table15[Customer-Owned Portion])=(D1774&amp;E1774&amp;M1774)),{0,0,0,1})</f>
        <v>#NAME?</v>
      </c>
      <c r="V1774"/>
    </row>
    <row r="1775" spans="1:22" x14ac:dyDescent="0.25">
      <c r="A1775" s="102" t="s">
        <v>3693</v>
      </c>
      <c r="B1775" s="96" t="s">
        <v>3694</v>
      </c>
      <c r="C1775" s="96" t="s">
        <v>3322</v>
      </c>
      <c r="D1775" s="104" t="s">
        <v>248</v>
      </c>
      <c r="E1775" s="117" t="s">
        <v>81</v>
      </c>
      <c r="F1775" s="96" t="s">
        <v>81</v>
      </c>
      <c r="G1775" s="114">
        <v>1981</v>
      </c>
      <c r="H1775" s="264">
        <v>0.75</v>
      </c>
      <c r="I1775" s="117" t="s">
        <v>244</v>
      </c>
      <c r="J1775" s="262"/>
      <c r="K1775" s="270"/>
      <c r="L1775" s="286"/>
      <c r="M1775" s="133" t="s">
        <v>95</v>
      </c>
      <c r="N1775" s="114">
        <v>1986</v>
      </c>
      <c r="O1775" s="114">
        <v>1986</v>
      </c>
      <c r="P1775" s="113">
        <v>0.75</v>
      </c>
      <c r="Q1775" s="117"/>
      <c r="R1775" s="96"/>
      <c r="S1775" s="97"/>
      <c r="T1775" s="103"/>
      <c r="U1775" s="136" t="e">
        <f ca="1">_xlfn._xlws.FILTER(_xlfn._xlws.FILTER(Table15[],(Table15[System-Owned Portion]&amp;Table15[Was Material Ever Previously Lead?]&amp;Table15[Customer-Owned Portion])=(D1775&amp;E1775&amp;M1775)),{0,0,0,1})</f>
        <v>#NAME?</v>
      </c>
      <c r="V1775"/>
    </row>
    <row r="1776" spans="1:22" x14ac:dyDescent="0.25">
      <c r="A1776" s="102" t="s">
        <v>3695</v>
      </c>
      <c r="B1776" s="96" t="s">
        <v>3696</v>
      </c>
      <c r="C1776" s="96" t="s">
        <v>3322</v>
      </c>
      <c r="D1776" s="104" t="s">
        <v>248</v>
      </c>
      <c r="E1776" s="117" t="s">
        <v>81</v>
      </c>
      <c r="F1776" s="96" t="s">
        <v>81</v>
      </c>
      <c r="G1776" s="114">
        <v>1981</v>
      </c>
      <c r="H1776" s="264">
        <v>1</v>
      </c>
      <c r="I1776" s="117" t="s">
        <v>244</v>
      </c>
      <c r="J1776" s="262"/>
      <c r="K1776" s="270"/>
      <c r="L1776" s="286"/>
      <c r="M1776" s="133" t="s">
        <v>95</v>
      </c>
      <c r="N1776" s="114">
        <v>1985</v>
      </c>
      <c r="O1776" s="114">
        <v>1985</v>
      </c>
      <c r="P1776" s="113">
        <v>0.75</v>
      </c>
      <c r="Q1776" s="117"/>
      <c r="R1776" s="96"/>
      <c r="S1776" s="97"/>
      <c r="T1776" s="103"/>
      <c r="U1776" s="136" t="e">
        <f ca="1">_xlfn._xlws.FILTER(_xlfn._xlws.FILTER(Table15[],(Table15[System-Owned Portion]&amp;Table15[Was Material Ever Previously Lead?]&amp;Table15[Customer-Owned Portion])=(D1776&amp;E1776&amp;M1776)),{0,0,0,1})</f>
        <v>#NAME?</v>
      </c>
      <c r="V1776"/>
    </row>
    <row r="1777" spans="1:22" x14ac:dyDescent="0.25">
      <c r="A1777" s="102" t="s">
        <v>4707</v>
      </c>
      <c r="B1777" s="96" t="s">
        <v>4708</v>
      </c>
      <c r="C1777" s="96" t="s">
        <v>3322</v>
      </c>
      <c r="D1777" s="104" t="s">
        <v>248</v>
      </c>
      <c r="E1777" s="117" t="s">
        <v>81</v>
      </c>
      <c r="F1777" s="96" t="s">
        <v>81</v>
      </c>
      <c r="G1777" s="114">
        <v>1981</v>
      </c>
      <c r="H1777" s="264">
        <v>1</v>
      </c>
      <c r="I1777" s="117" t="s">
        <v>244</v>
      </c>
      <c r="J1777" s="262"/>
      <c r="K1777" s="270"/>
      <c r="L1777" s="286"/>
      <c r="M1777" s="133" t="s">
        <v>95</v>
      </c>
      <c r="N1777" s="114">
        <v>1986</v>
      </c>
      <c r="O1777" s="114">
        <v>1986</v>
      </c>
      <c r="P1777" s="113">
        <v>0.75</v>
      </c>
      <c r="Q1777" s="117"/>
      <c r="R1777" s="96"/>
      <c r="S1777" s="97"/>
      <c r="T1777" s="103"/>
      <c r="U1777" s="136" t="e">
        <f ca="1">_xlfn._xlws.FILTER(_xlfn._xlws.FILTER(Table15[],(Table15[System-Owned Portion]&amp;Table15[Was Material Ever Previously Lead?]&amp;Table15[Customer-Owned Portion])=(D1777&amp;E1777&amp;M1777)),{0,0,0,1})</f>
        <v>#NAME?</v>
      </c>
      <c r="V1777"/>
    </row>
    <row r="1778" spans="1:22" x14ac:dyDescent="0.25">
      <c r="A1778" s="102" t="s">
        <v>3697</v>
      </c>
      <c r="B1778" s="96" t="s">
        <v>3698</v>
      </c>
      <c r="C1778" s="96" t="s">
        <v>3322</v>
      </c>
      <c r="D1778" s="104" t="s">
        <v>248</v>
      </c>
      <c r="E1778" s="117" t="s">
        <v>81</v>
      </c>
      <c r="F1778" s="96" t="s">
        <v>81</v>
      </c>
      <c r="G1778" s="114">
        <v>1981</v>
      </c>
      <c r="H1778" s="264">
        <v>0.75</v>
      </c>
      <c r="I1778" s="117" t="s">
        <v>244</v>
      </c>
      <c r="J1778" s="262"/>
      <c r="K1778" s="270"/>
      <c r="L1778" s="286"/>
      <c r="M1778" s="133" t="s">
        <v>95</v>
      </c>
      <c r="N1778" s="114">
        <v>1988</v>
      </c>
      <c r="O1778" s="114">
        <v>1988</v>
      </c>
      <c r="P1778" s="113">
        <v>0.75</v>
      </c>
      <c r="Q1778" s="117"/>
      <c r="R1778" s="96"/>
      <c r="S1778" s="97"/>
      <c r="T1778" s="103"/>
      <c r="U1778" s="136" t="e">
        <f ca="1">_xlfn._xlws.FILTER(_xlfn._xlws.FILTER(Table15[],(Table15[System-Owned Portion]&amp;Table15[Was Material Ever Previously Lead?]&amp;Table15[Customer-Owned Portion])=(D1778&amp;E1778&amp;M1778)),{0,0,0,1})</f>
        <v>#NAME?</v>
      </c>
      <c r="V1778"/>
    </row>
    <row r="1779" spans="1:22" x14ac:dyDescent="0.25">
      <c r="A1779" s="102" t="s">
        <v>3699</v>
      </c>
      <c r="B1779" s="96" t="s">
        <v>3700</v>
      </c>
      <c r="C1779" s="96" t="s">
        <v>3322</v>
      </c>
      <c r="D1779" s="104" t="s">
        <v>248</v>
      </c>
      <c r="E1779" s="117" t="s">
        <v>81</v>
      </c>
      <c r="F1779" s="96" t="s">
        <v>81</v>
      </c>
      <c r="G1779" s="114">
        <v>1981</v>
      </c>
      <c r="H1779" s="264">
        <v>0.75</v>
      </c>
      <c r="I1779" s="117" t="s">
        <v>244</v>
      </c>
      <c r="J1779" s="262"/>
      <c r="K1779" s="270"/>
      <c r="L1779" s="286"/>
      <c r="M1779" s="133" t="s">
        <v>95</v>
      </c>
      <c r="N1779" s="114">
        <v>1986</v>
      </c>
      <c r="O1779" s="114">
        <v>1986</v>
      </c>
      <c r="P1779" s="113">
        <v>0.75</v>
      </c>
      <c r="Q1779" s="117"/>
      <c r="R1779" s="96"/>
      <c r="S1779" s="97"/>
      <c r="T1779" s="103"/>
      <c r="U1779" s="136" t="e">
        <f ca="1">_xlfn._xlws.FILTER(_xlfn._xlws.FILTER(Table15[],(Table15[System-Owned Portion]&amp;Table15[Was Material Ever Previously Lead?]&amp;Table15[Customer-Owned Portion])=(D1779&amp;E1779&amp;M1779)),{0,0,0,1})</f>
        <v>#NAME?</v>
      </c>
      <c r="V1779"/>
    </row>
    <row r="1780" spans="1:22" x14ac:dyDescent="0.25">
      <c r="A1780" s="102" t="s">
        <v>3701</v>
      </c>
      <c r="B1780" s="96" t="s">
        <v>3702</v>
      </c>
      <c r="C1780" s="96" t="s">
        <v>3322</v>
      </c>
      <c r="D1780" s="104" t="s">
        <v>248</v>
      </c>
      <c r="E1780" s="117" t="s">
        <v>81</v>
      </c>
      <c r="F1780" s="96" t="s">
        <v>81</v>
      </c>
      <c r="G1780" s="114">
        <v>1981</v>
      </c>
      <c r="H1780" s="264">
        <v>0.75</v>
      </c>
      <c r="I1780" s="117" t="s">
        <v>244</v>
      </c>
      <c r="J1780" s="262"/>
      <c r="K1780" s="270"/>
      <c r="L1780" s="286"/>
      <c r="M1780" s="133" t="s">
        <v>95</v>
      </c>
      <c r="N1780" s="114">
        <v>1986</v>
      </c>
      <c r="O1780" s="114">
        <v>1986</v>
      </c>
      <c r="P1780" s="113">
        <v>0.75</v>
      </c>
      <c r="Q1780" s="117"/>
      <c r="R1780" s="96"/>
      <c r="S1780" s="97"/>
      <c r="T1780" s="103"/>
      <c r="U1780" s="136" t="e">
        <f ca="1">_xlfn._xlws.FILTER(_xlfn._xlws.FILTER(Table15[],(Table15[System-Owned Portion]&amp;Table15[Was Material Ever Previously Lead?]&amp;Table15[Customer-Owned Portion])=(D1780&amp;E1780&amp;M1780)),{0,0,0,1})</f>
        <v>#NAME?</v>
      </c>
      <c r="V1780"/>
    </row>
    <row r="1781" spans="1:22" x14ac:dyDescent="0.25">
      <c r="A1781" s="102" t="s">
        <v>3703</v>
      </c>
      <c r="B1781" s="96" t="s">
        <v>3704</v>
      </c>
      <c r="C1781" s="96" t="s">
        <v>3322</v>
      </c>
      <c r="D1781" s="104" t="s">
        <v>248</v>
      </c>
      <c r="E1781" s="117" t="s">
        <v>81</v>
      </c>
      <c r="F1781" s="96" t="s">
        <v>81</v>
      </c>
      <c r="G1781" s="114">
        <v>1981</v>
      </c>
      <c r="H1781" s="264">
        <v>0.75</v>
      </c>
      <c r="I1781" s="117" t="s">
        <v>244</v>
      </c>
      <c r="J1781" s="262"/>
      <c r="K1781" s="270"/>
      <c r="L1781" s="286"/>
      <c r="M1781" s="133" t="s">
        <v>95</v>
      </c>
      <c r="N1781" s="114">
        <v>1988</v>
      </c>
      <c r="O1781" s="114">
        <v>1988</v>
      </c>
      <c r="P1781" s="113">
        <v>0.75</v>
      </c>
      <c r="Q1781" s="117"/>
      <c r="R1781" s="96"/>
      <c r="S1781" s="97"/>
      <c r="T1781" s="103"/>
      <c r="U1781" s="136" t="e">
        <f ca="1">_xlfn._xlws.FILTER(_xlfn._xlws.FILTER(Table15[],(Table15[System-Owned Portion]&amp;Table15[Was Material Ever Previously Lead?]&amp;Table15[Customer-Owned Portion])=(D1781&amp;E1781&amp;M1781)),{0,0,0,1})</f>
        <v>#NAME?</v>
      </c>
      <c r="V1781"/>
    </row>
    <row r="1782" spans="1:22" x14ac:dyDescent="0.25">
      <c r="A1782" s="102" t="s">
        <v>3705</v>
      </c>
      <c r="B1782" s="96" t="s">
        <v>3706</v>
      </c>
      <c r="C1782" s="96" t="s">
        <v>3322</v>
      </c>
      <c r="D1782" s="104" t="s">
        <v>248</v>
      </c>
      <c r="E1782" s="117" t="s">
        <v>81</v>
      </c>
      <c r="F1782" s="96" t="s">
        <v>81</v>
      </c>
      <c r="G1782" s="114">
        <v>1981</v>
      </c>
      <c r="H1782" s="264">
        <v>0.75</v>
      </c>
      <c r="I1782" s="117" t="s">
        <v>244</v>
      </c>
      <c r="J1782" s="262"/>
      <c r="K1782" s="270"/>
      <c r="L1782" s="286"/>
      <c r="M1782" s="133" t="s">
        <v>95</v>
      </c>
      <c r="N1782" s="114">
        <v>1985</v>
      </c>
      <c r="O1782" s="114">
        <v>1985</v>
      </c>
      <c r="P1782" s="113">
        <v>0.75</v>
      </c>
      <c r="Q1782" s="117"/>
      <c r="R1782" s="96"/>
      <c r="S1782" s="97"/>
      <c r="T1782" s="103"/>
      <c r="U1782" s="136" t="e">
        <f ca="1">_xlfn._xlws.FILTER(_xlfn._xlws.FILTER(Table15[],(Table15[System-Owned Portion]&amp;Table15[Was Material Ever Previously Lead?]&amp;Table15[Customer-Owned Portion])=(D1782&amp;E1782&amp;M1782)),{0,0,0,1})</f>
        <v>#NAME?</v>
      </c>
      <c r="V1782"/>
    </row>
    <row r="1783" spans="1:22" x14ac:dyDescent="0.25">
      <c r="A1783" s="102" t="s">
        <v>3707</v>
      </c>
      <c r="B1783" s="96" t="s">
        <v>3708</v>
      </c>
      <c r="C1783" s="96" t="s">
        <v>3322</v>
      </c>
      <c r="D1783" s="104" t="s">
        <v>248</v>
      </c>
      <c r="E1783" s="117" t="s">
        <v>81</v>
      </c>
      <c r="F1783" s="96" t="s">
        <v>81</v>
      </c>
      <c r="G1783" s="114">
        <v>1981</v>
      </c>
      <c r="H1783" s="264">
        <v>0.75</v>
      </c>
      <c r="I1783" s="117" t="s">
        <v>244</v>
      </c>
      <c r="J1783" s="262"/>
      <c r="K1783" s="270"/>
      <c r="L1783" s="286"/>
      <c r="M1783" s="133" t="s">
        <v>95</v>
      </c>
      <c r="N1783" s="114">
        <v>1988</v>
      </c>
      <c r="O1783" s="114">
        <v>1988</v>
      </c>
      <c r="P1783" s="113">
        <v>0.75</v>
      </c>
      <c r="Q1783" s="117"/>
      <c r="R1783" s="96"/>
      <c r="S1783" s="97"/>
      <c r="T1783" s="103"/>
      <c r="U1783" s="136" t="e">
        <f ca="1">_xlfn._xlws.FILTER(_xlfn._xlws.FILTER(Table15[],(Table15[System-Owned Portion]&amp;Table15[Was Material Ever Previously Lead?]&amp;Table15[Customer-Owned Portion])=(D1783&amp;E1783&amp;M1783)),{0,0,0,1})</f>
        <v>#NAME?</v>
      </c>
      <c r="V1783"/>
    </row>
    <row r="1784" spans="1:22" x14ac:dyDescent="0.25">
      <c r="A1784" s="102" t="s">
        <v>3709</v>
      </c>
      <c r="B1784" s="96" t="s">
        <v>3710</v>
      </c>
      <c r="C1784" s="96" t="s">
        <v>3322</v>
      </c>
      <c r="D1784" s="104" t="s">
        <v>248</v>
      </c>
      <c r="E1784" s="117" t="s">
        <v>81</v>
      </c>
      <c r="F1784" s="96" t="s">
        <v>81</v>
      </c>
      <c r="G1784" s="114">
        <v>1981</v>
      </c>
      <c r="H1784" s="264">
        <v>0.75</v>
      </c>
      <c r="I1784" s="117" t="s">
        <v>244</v>
      </c>
      <c r="J1784" s="262"/>
      <c r="K1784" s="270"/>
      <c r="L1784" s="286"/>
      <c r="M1784" s="133" t="s">
        <v>95</v>
      </c>
      <c r="N1784" s="114">
        <v>1986</v>
      </c>
      <c r="O1784" s="114">
        <v>1986</v>
      </c>
      <c r="P1784" s="113">
        <v>0.75</v>
      </c>
      <c r="Q1784" s="117"/>
      <c r="R1784" s="96"/>
      <c r="S1784" s="97"/>
      <c r="T1784" s="103"/>
      <c r="U1784" s="136" t="e">
        <f ca="1">_xlfn._xlws.FILTER(_xlfn._xlws.FILTER(Table15[],(Table15[System-Owned Portion]&amp;Table15[Was Material Ever Previously Lead?]&amp;Table15[Customer-Owned Portion])=(D1784&amp;E1784&amp;M1784)),{0,0,0,1})</f>
        <v>#NAME?</v>
      </c>
      <c r="V1784"/>
    </row>
    <row r="1785" spans="1:22" x14ac:dyDescent="0.25">
      <c r="A1785" s="102" t="s">
        <v>3711</v>
      </c>
      <c r="B1785" s="96" t="s">
        <v>3712</v>
      </c>
      <c r="C1785" s="96" t="s">
        <v>3322</v>
      </c>
      <c r="D1785" s="104" t="s">
        <v>248</v>
      </c>
      <c r="E1785" s="117" t="s">
        <v>81</v>
      </c>
      <c r="F1785" s="96" t="s">
        <v>81</v>
      </c>
      <c r="G1785" s="114">
        <v>1981</v>
      </c>
      <c r="H1785" s="264">
        <v>0.75</v>
      </c>
      <c r="I1785" s="117" t="s">
        <v>244</v>
      </c>
      <c r="J1785" s="262"/>
      <c r="K1785" s="270"/>
      <c r="L1785" s="286"/>
      <c r="M1785" s="133" t="s">
        <v>95</v>
      </c>
      <c r="N1785" s="114">
        <v>1984</v>
      </c>
      <c r="O1785" s="114">
        <v>1984</v>
      </c>
      <c r="P1785" s="113">
        <v>0.75</v>
      </c>
      <c r="Q1785" s="117"/>
      <c r="R1785" s="96"/>
      <c r="S1785" s="97"/>
      <c r="T1785" s="103"/>
      <c r="U1785" s="136" t="e">
        <f ca="1">_xlfn._xlws.FILTER(_xlfn._xlws.FILTER(Table15[],(Table15[System-Owned Portion]&amp;Table15[Was Material Ever Previously Lead?]&amp;Table15[Customer-Owned Portion])=(D1785&amp;E1785&amp;M1785)),{0,0,0,1})</f>
        <v>#NAME?</v>
      </c>
      <c r="V1785"/>
    </row>
    <row r="1786" spans="1:22" x14ac:dyDescent="0.25">
      <c r="A1786" s="102" t="s">
        <v>3713</v>
      </c>
      <c r="B1786" s="96" t="s">
        <v>3714</v>
      </c>
      <c r="C1786" s="96" t="s">
        <v>3322</v>
      </c>
      <c r="D1786" s="104" t="s">
        <v>248</v>
      </c>
      <c r="E1786" s="117" t="s">
        <v>81</v>
      </c>
      <c r="F1786" s="96" t="s">
        <v>81</v>
      </c>
      <c r="G1786" s="114">
        <v>1981</v>
      </c>
      <c r="H1786" s="264">
        <v>0.75</v>
      </c>
      <c r="I1786" s="117" t="s">
        <v>244</v>
      </c>
      <c r="J1786" s="262"/>
      <c r="K1786" s="270"/>
      <c r="L1786" s="286"/>
      <c r="M1786" s="133" t="s">
        <v>95</v>
      </c>
      <c r="N1786" s="114">
        <v>1985</v>
      </c>
      <c r="O1786" s="114">
        <v>1985</v>
      </c>
      <c r="P1786" s="264">
        <v>0.75</v>
      </c>
      <c r="Q1786" s="117"/>
      <c r="R1786" s="96"/>
      <c r="S1786" s="97"/>
      <c r="T1786" s="103"/>
      <c r="U1786" s="136" t="e">
        <f ca="1">_xlfn._xlws.FILTER(_xlfn._xlws.FILTER(Table15[],(Table15[System-Owned Portion]&amp;Table15[Was Material Ever Previously Lead?]&amp;Table15[Customer-Owned Portion])=(D1786&amp;E1786&amp;M1786)),{0,0,0,1})</f>
        <v>#NAME?</v>
      </c>
      <c r="V1786"/>
    </row>
    <row r="1787" spans="1:22" x14ac:dyDescent="0.25">
      <c r="A1787" s="102" t="s">
        <v>3715</v>
      </c>
      <c r="B1787" s="96" t="s">
        <v>3716</v>
      </c>
      <c r="C1787" s="96" t="s">
        <v>3322</v>
      </c>
      <c r="D1787" s="104" t="s">
        <v>248</v>
      </c>
      <c r="E1787" s="117" t="s">
        <v>81</v>
      </c>
      <c r="F1787" s="96" t="s">
        <v>81</v>
      </c>
      <c r="G1787" s="114">
        <v>1981</v>
      </c>
      <c r="H1787" s="264">
        <v>0.75</v>
      </c>
      <c r="I1787" s="117" t="s">
        <v>244</v>
      </c>
      <c r="J1787" s="262"/>
      <c r="K1787" s="270"/>
      <c r="L1787" s="286"/>
      <c r="M1787" s="133" t="s">
        <v>95</v>
      </c>
      <c r="N1787" s="114">
        <v>1986</v>
      </c>
      <c r="O1787" s="114">
        <v>1986</v>
      </c>
      <c r="P1787" s="264">
        <v>0.75</v>
      </c>
      <c r="Q1787" s="117"/>
      <c r="R1787" s="96"/>
      <c r="S1787" s="97"/>
      <c r="T1787" s="103"/>
      <c r="U1787" s="136" t="e">
        <f ca="1">_xlfn._xlws.FILTER(_xlfn._xlws.FILTER(Table15[],(Table15[System-Owned Portion]&amp;Table15[Was Material Ever Previously Lead?]&amp;Table15[Customer-Owned Portion])=(D1787&amp;E1787&amp;M1787)),{0,0,0,1})</f>
        <v>#NAME?</v>
      </c>
      <c r="V1787"/>
    </row>
    <row r="1788" spans="1:22" x14ac:dyDescent="0.25">
      <c r="A1788" s="102" t="s">
        <v>3717</v>
      </c>
      <c r="B1788" s="96" t="s">
        <v>3718</v>
      </c>
      <c r="C1788" s="96" t="s">
        <v>3322</v>
      </c>
      <c r="D1788" s="104" t="s">
        <v>248</v>
      </c>
      <c r="E1788" s="117" t="s">
        <v>81</v>
      </c>
      <c r="F1788" s="96" t="s">
        <v>81</v>
      </c>
      <c r="G1788" s="114">
        <v>1981</v>
      </c>
      <c r="H1788" s="264">
        <v>1</v>
      </c>
      <c r="I1788" s="117" t="s">
        <v>244</v>
      </c>
      <c r="J1788" s="262"/>
      <c r="K1788" s="270"/>
      <c r="L1788" s="286"/>
      <c r="M1788" s="133" t="s">
        <v>95</v>
      </c>
      <c r="N1788" s="114">
        <v>1987</v>
      </c>
      <c r="O1788" s="114">
        <v>1987</v>
      </c>
      <c r="P1788" s="264">
        <v>0.75</v>
      </c>
      <c r="Q1788" s="117"/>
      <c r="R1788" s="96"/>
      <c r="S1788" s="97"/>
      <c r="T1788" s="103"/>
      <c r="U1788" s="136" t="e">
        <f ca="1">_xlfn._xlws.FILTER(_xlfn._xlws.FILTER(Table15[],(Table15[System-Owned Portion]&amp;Table15[Was Material Ever Previously Lead?]&amp;Table15[Customer-Owned Portion])=(D1788&amp;E1788&amp;M1788)),{0,0,0,1})</f>
        <v>#NAME?</v>
      </c>
      <c r="V1788"/>
    </row>
    <row r="1789" spans="1:22" x14ac:dyDescent="0.25">
      <c r="A1789" s="102" t="s">
        <v>3719</v>
      </c>
      <c r="B1789" s="96" t="s">
        <v>3720</v>
      </c>
      <c r="C1789" s="96" t="s">
        <v>3322</v>
      </c>
      <c r="D1789" s="104" t="s">
        <v>248</v>
      </c>
      <c r="E1789" s="117" t="s">
        <v>81</v>
      </c>
      <c r="F1789" s="96" t="s">
        <v>81</v>
      </c>
      <c r="G1789" s="114">
        <v>1981</v>
      </c>
      <c r="H1789" s="264">
        <v>1</v>
      </c>
      <c r="I1789" s="117" t="s">
        <v>244</v>
      </c>
      <c r="J1789" s="262"/>
      <c r="K1789" s="270"/>
      <c r="L1789" s="286"/>
      <c r="M1789" s="133" t="s">
        <v>95</v>
      </c>
      <c r="N1789" s="114">
        <v>1985</v>
      </c>
      <c r="O1789" s="114">
        <v>1985</v>
      </c>
      <c r="P1789" s="264">
        <v>0.75</v>
      </c>
      <c r="Q1789" s="117"/>
      <c r="R1789" s="96"/>
      <c r="S1789" s="97"/>
      <c r="T1789" s="103"/>
      <c r="U1789" s="136" t="e">
        <f ca="1">_xlfn._xlws.FILTER(_xlfn._xlws.FILTER(Table15[],(Table15[System-Owned Portion]&amp;Table15[Was Material Ever Previously Lead?]&amp;Table15[Customer-Owned Portion])=(D1789&amp;E1789&amp;M1789)),{0,0,0,1})</f>
        <v>#NAME?</v>
      </c>
      <c r="V1789"/>
    </row>
    <row r="1790" spans="1:22" x14ac:dyDescent="0.25">
      <c r="A1790" s="102" t="s">
        <v>3721</v>
      </c>
      <c r="B1790" s="96" t="s">
        <v>3722</v>
      </c>
      <c r="C1790" s="96" t="s">
        <v>3322</v>
      </c>
      <c r="D1790" s="104" t="s">
        <v>248</v>
      </c>
      <c r="E1790" s="117" t="s">
        <v>81</v>
      </c>
      <c r="F1790" s="96" t="s">
        <v>81</v>
      </c>
      <c r="G1790" s="114">
        <v>1981</v>
      </c>
      <c r="H1790" s="264">
        <v>0.75</v>
      </c>
      <c r="I1790" s="117" t="s">
        <v>244</v>
      </c>
      <c r="J1790" s="262"/>
      <c r="K1790" s="270"/>
      <c r="L1790" s="286"/>
      <c r="M1790" s="133" t="s">
        <v>95</v>
      </c>
      <c r="N1790" s="114">
        <v>1984</v>
      </c>
      <c r="O1790" s="114">
        <v>1984</v>
      </c>
      <c r="P1790" s="264">
        <v>0.75</v>
      </c>
      <c r="Q1790" s="117"/>
      <c r="R1790" s="96"/>
      <c r="S1790" s="97"/>
      <c r="T1790" s="103"/>
      <c r="U1790" s="136" t="e">
        <f ca="1">_xlfn._xlws.FILTER(_xlfn._xlws.FILTER(Table15[],(Table15[System-Owned Portion]&amp;Table15[Was Material Ever Previously Lead?]&amp;Table15[Customer-Owned Portion])=(D1790&amp;E1790&amp;M1790)),{0,0,0,1})</f>
        <v>#NAME?</v>
      </c>
      <c r="V1790"/>
    </row>
    <row r="1791" spans="1:22" x14ac:dyDescent="0.25">
      <c r="A1791" s="102" t="s">
        <v>3723</v>
      </c>
      <c r="B1791" s="96" t="s">
        <v>3724</v>
      </c>
      <c r="C1791" s="96" t="s">
        <v>3322</v>
      </c>
      <c r="D1791" s="104" t="s">
        <v>248</v>
      </c>
      <c r="E1791" s="117" t="s">
        <v>81</v>
      </c>
      <c r="F1791" s="96" t="s">
        <v>81</v>
      </c>
      <c r="G1791" s="114">
        <v>1981</v>
      </c>
      <c r="H1791" s="264">
        <v>0.75</v>
      </c>
      <c r="I1791" s="117" t="s">
        <v>244</v>
      </c>
      <c r="J1791" s="262"/>
      <c r="K1791" s="270"/>
      <c r="L1791" s="286"/>
      <c r="M1791" s="133" t="s">
        <v>95</v>
      </c>
      <c r="N1791" s="114">
        <v>1984</v>
      </c>
      <c r="O1791" s="114">
        <v>1984</v>
      </c>
      <c r="P1791" s="264">
        <v>0.75</v>
      </c>
      <c r="Q1791" s="117"/>
      <c r="R1791" s="96"/>
      <c r="S1791" s="97"/>
      <c r="T1791" s="103"/>
      <c r="U1791" s="136" t="e">
        <f ca="1">_xlfn._xlws.FILTER(_xlfn._xlws.FILTER(Table15[],(Table15[System-Owned Portion]&amp;Table15[Was Material Ever Previously Lead?]&amp;Table15[Customer-Owned Portion])=(D1791&amp;E1791&amp;M1791)),{0,0,0,1})</f>
        <v>#NAME?</v>
      </c>
      <c r="V1791"/>
    </row>
    <row r="1792" spans="1:22" x14ac:dyDescent="0.25">
      <c r="A1792" s="102" t="s">
        <v>3725</v>
      </c>
      <c r="B1792" s="96" t="s">
        <v>3726</v>
      </c>
      <c r="C1792" s="96" t="s">
        <v>3322</v>
      </c>
      <c r="D1792" s="104" t="s">
        <v>248</v>
      </c>
      <c r="E1792" s="117" t="s">
        <v>81</v>
      </c>
      <c r="F1792" s="96" t="s">
        <v>81</v>
      </c>
      <c r="G1792" s="114">
        <v>1981</v>
      </c>
      <c r="H1792" s="264">
        <v>1</v>
      </c>
      <c r="I1792" s="117" t="s">
        <v>244</v>
      </c>
      <c r="J1792" s="262"/>
      <c r="K1792" s="270"/>
      <c r="L1792" s="286"/>
      <c r="M1792" s="133" t="s">
        <v>95</v>
      </c>
      <c r="N1792" s="114">
        <v>1984</v>
      </c>
      <c r="O1792" s="114">
        <v>1984</v>
      </c>
      <c r="P1792" s="264">
        <v>1</v>
      </c>
      <c r="Q1792" s="117"/>
      <c r="R1792" s="96"/>
      <c r="S1792" s="97"/>
      <c r="T1792" s="103"/>
      <c r="U1792" s="136" t="e">
        <f ca="1">_xlfn._xlws.FILTER(_xlfn._xlws.FILTER(Table15[],(Table15[System-Owned Portion]&amp;Table15[Was Material Ever Previously Lead?]&amp;Table15[Customer-Owned Portion])=(D1792&amp;E1792&amp;M1792)),{0,0,0,1})</f>
        <v>#NAME?</v>
      </c>
      <c r="V1792"/>
    </row>
    <row r="1793" spans="1:22" x14ac:dyDescent="0.25">
      <c r="A1793" s="102" t="s">
        <v>3727</v>
      </c>
      <c r="B1793" s="96" t="s">
        <v>3728</v>
      </c>
      <c r="C1793" s="96" t="s">
        <v>3322</v>
      </c>
      <c r="D1793" s="104" t="s">
        <v>248</v>
      </c>
      <c r="E1793" s="117" t="s">
        <v>81</v>
      </c>
      <c r="F1793" s="96" t="s">
        <v>81</v>
      </c>
      <c r="G1793" s="114">
        <v>1981</v>
      </c>
      <c r="H1793" s="264">
        <v>1</v>
      </c>
      <c r="I1793" s="117" t="s">
        <v>244</v>
      </c>
      <c r="J1793" s="262"/>
      <c r="K1793" s="270"/>
      <c r="L1793" s="286"/>
      <c r="M1793" s="133" t="s">
        <v>95</v>
      </c>
      <c r="N1793" s="114">
        <v>1985</v>
      </c>
      <c r="O1793" s="114">
        <v>1985</v>
      </c>
      <c r="P1793" s="264">
        <v>1</v>
      </c>
      <c r="Q1793" s="117"/>
      <c r="R1793" s="96"/>
      <c r="S1793" s="97"/>
      <c r="T1793" s="103"/>
      <c r="U1793" s="136" t="e">
        <f ca="1">_xlfn._xlws.FILTER(_xlfn._xlws.FILTER(Table15[],(Table15[System-Owned Portion]&amp;Table15[Was Material Ever Previously Lead?]&amp;Table15[Customer-Owned Portion])=(D1793&amp;E1793&amp;M1793)),{0,0,0,1})</f>
        <v>#NAME?</v>
      </c>
      <c r="V1793"/>
    </row>
    <row r="1794" spans="1:22" x14ac:dyDescent="0.25">
      <c r="A1794" s="102" t="s">
        <v>3729</v>
      </c>
      <c r="B1794" s="96" t="s">
        <v>3730</v>
      </c>
      <c r="C1794" s="96" t="s">
        <v>3322</v>
      </c>
      <c r="D1794" s="104" t="s">
        <v>248</v>
      </c>
      <c r="E1794" s="117" t="s">
        <v>81</v>
      </c>
      <c r="F1794" s="96" t="s">
        <v>81</v>
      </c>
      <c r="G1794" s="114">
        <v>1981</v>
      </c>
      <c r="H1794" s="264">
        <v>1</v>
      </c>
      <c r="I1794" s="117" t="s">
        <v>244</v>
      </c>
      <c r="J1794" s="262"/>
      <c r="K1794" s="270"/>
      <c r="L1794" s="286"/>
      <c r="M1794" s="133" t="s">
        <v>95</v>
      </c>
      <c r="N1794" s="114">
        <v>1989</v>
      </c>
      <c r="O1794" s="114">
        <v>1989</v>
      </c>
      <c r="P1794" s="264">
        <v>1</v>
      </c>
      <c r="Q1794" s="117"/>
      <c r="R1794" s="96"/>
      <c r="S1794" s="97"/>
      <c r="T1794" s="103"/>
      <c r="U1794" s="136" t="e">
        <f ca="1">_xlfn._xlws.FILTER(_xlfn._xlws.FILTER(Table15[],(Table15[System-Owned Portion]&amp;Table15[Was Material Ever Previously Lead?]&amp;Table15[Customer-Owned Portion])=(D1794&amp;E1794&amp;M1794)),{0,0,0,1})</f>
        <v>#NAME?</v>
      </c>
      <c r="V1794"/>
    </row>
    <row r="1795" spans="1:22" x14ac:dyDescent="0.25">
      <c r="A1795" s="102" t="s">
        <v>3731</v>
      </c>
      <c r="B1795" s="96" t="s">
        <v>3732</v>
      </c>
      <c r="C1795" s="96" t="s">
        <v>3322</v>
      </c>
      <c r="D1795" s="104" t="s">
        <v>248</v>
      </c>
      <c r="E1795" s="117" t="s">
        <v>81</v>
      </c>
      <c r="F1795" s="96" t="s">
        <v>81</v>
      </c>
      <c r="G1795" s="114">
        <v>1981</v>
      </c>
      <c r="H1795" s="264">
        <v>0.75</v>
      </c>
      <c r="I1795" s="117" t="s">
        <v>244</v>
      </c>
      <c r="J1795" s="262"/>
      <c r="K1795" s="270"/>
      <c r="L1795" s="286"/>
      <c r="M1795" s="133" t="s">
        <v>95</v>
      </c>
      <c r="N1795" s="114">
        <v>1984</v>
      </c>
      <c r="O1795" s="114">
        <v>1984</v>
      </c>
      <c r="P1795" s="264">
        <v>0.75</v>
      </c>
      <c r="Q1795" s="117"/>
      <c r="R1795" s="96"/>
      <c r="S1795" s="97"/>
      <c r="T1795" s="103"/>
      <c r="U1795" s="136" t="e">
        <f ca="1">_xlfn._xlws.FILTER(_xlfn._xlws.FILTER(Table15[],(Table15[System-Owned Portion]&amp;Table15[Was Material Ever Previously Lead?]&amp;Table15[Customer-Owned Portion])=(D1795&amp;E1795&amp;M1795)),{0,0,0,1})</f>
        <v>#NAME?</v>
      </c>
      <c r="V1795"/>
    </row>
    <row r="1796" spans="1:22" ht="30" x14ac:dyDescent="0.25">
      <c r="A1796" s="102" t="s">
        <v>3733</v>
      </c>
      <c r="B1796" s="96" t="s">
        <v>3734</v>
      </c>
      <c r="C1796" s="96" t="s">
        <v>3322</v>
      </c>
      <c r="D1796" s="104" t="s">
        <v>248</v>
      </c>
      <c r="E1796" s="117" t="s">
        <v>81</v>
      </c>
      <c r="F1796" s="96" t="s">
        <v>81</v>
      </c>
      <c r="G1796" s="114">
        <v>1981</v>
      </c>
      <c r="H1796" s="264">
        <v>1</v>
      </c>
      <c r="I1796" s="117" t="s">
        <v>244</v>
      </c>
      <c r="J1796" s="262"/>
      <c r="K1796" s="270"/>
      <c r="L1796" s="286"/>
      <c r="M1796" s="133" t="s">
        <v>247</v>
      </c>
      <c r="N1796" s="114">
        <v>1993</v>
      </c>
      <c r="O1796" s="114">
        <v>1993</v>
      </c>
      <c r="P1796" s="264">
        <v>1</v>
      </c>
      <c r="Q1796" s="117" t="s">
        <v>245</v>
      </c>
      <c r="R1796" s="96"/>
      <c r="S1796" s="97"/>
      <c r="T1796" s="103"/>
      <c r="U1796" s="136" t="e">
        <f ca="1">_xlfn._xlws.FILTER(_xlfn._xlws.FILTER(Table15[],(Table15[System-Owned Portion]&amp;Table15[Was Material Ever Previously Lead?]&amp;Table15[Customer-Owned Portion])=(D1796&amp;E1796&amp;M1796)),{0,0,0,1})</f>
        <v>#NAME?</v>
      </c>
      <c r="V1796"/>
    </row>
    <row r="1797" spans="1:22" x14ac:dyDescent="0.25">
      <c r="A1797" s="102" t="s">
        <v>3735</v>
      </c>
      <c r="B1797" s="96" t="s">
        <v>3736</v>
      </c>
      <c r="C1797" s="96" t="s">
        <v>3322</v>
      </c>
      <c r="D1797" s="104" t="s">
        <v>248</v>
      </c>
      <c r="E1797" s="117" t="s">
        <v>81</v>
      </c>
      <c r="F1797" s="96" t="s">
        <v>81</v>
      </c>
      <c r="G1797" s="114">
        <v>1981</v>
      </c>
      <c r="H1797" s="264">
        <v>1</v>
      </c>
      <c r="I1797" s="117" t="s">
        <v>244</v>
      </c>
      <c r="J1797" s="262"/>
      <c r="K1797" s="270"/>
      <c r="L1797" s="286"/>
      <c r="M1797" s="133" t="s">
        <v>95</v>
      </c>
      <c r="N1797" s="114">
        <v>1987</v>
      </c>
      <c r="O1797" s="114">
        <v>1987</v>
      </c>
      <c r="P1797" s="113">
        <v>1</v>
      </c>
      <c r="Q1797" s="117"/>
      <c r="R1797" s="96"/>
      <c r="S1797" s="97"/>
      <c r="T1797" s="103"/>
      <c r="U1797" s="136" t="e">
        <f ca="1">_xlfn._xlws.FILTER(_xlfn._xlws.FILTER(Table15[],(Table15[System-Owned Portion]&amp;Table15[Was Material Ever Previously Lead?]&amp;Table15[Customer-Owned Portion])=(D1797&amp;E1797&amp;M1797)),{0,0,0,1})</f>
        <v>#NAME?</v>
      </c>
      <c r="V1797"/>
    </row>
    <row r="1798" spans="1:22" x14ac:dyDescent="0.25">
      <c r="A1798" s="102" t="s">
        <v>3737</v>
      </c>
      <c r="B1798" s="96" t="s">
        <v>3738</v>
      </c>
      <c r="C1798" s="96" t="s">
        <v>3322</v>
      </c>
      <c r="D1798" s="104" t="s">
        <v>248</v>
      </c>
      <c r="E1798" s="117" t="s">
        <v>81</v>
      </c>
      <c r="F1798" s="96" t="s">
        <v>81</v>
      </c>
      <c r="G1798" s="114">
        <v>1981</v>
      </c>
      <c r="H1798" s="264">
        <v>0.75</v>
      </c>
      <c r="I1798" s="117" t="s">
        <v>244</v>
      </c>
      <c r="J1798" s="262"/>
      <c r="K1798" s="270"/>
      <c r="L1798" s="286"/>
      <c r="M1798" s="133" t="s">
        <v>95</v>
      </c>
      <c r="N1798" s="114">
        <v>1982</v>
      </c>
      <c r="O1798" s="114">
        <v>1982</v>
      </c>
      <c r="P1798" s="113">
        <v>0.75</v>
      </c>
      <c r="Q1798" s="117"/>
      <c r="R1798" s="96"/>
      <c r="S1798" s="97"/>
      <c r="T1798" s="103"/>
      <c r="U1798" s="136" t="e">
        <f ca="1">_xlfn._xlws.FILTER(_xlfn._xlws.FILTER(Table15[],(Table15[System-Owned Portion]&amp;Table15[Was Material Ever Previously Lead?]&amp;Table15[Customer-Owned Portion])=(D1798&amp;E1798&amp;M1798)),{0,0,0,1})</f>
        <v>#NAME?</v>
      </c>
      <c r="V1798"/>
    </row>
    <row r="1799" spans="1:22" x14ac:dyDescent="0.25">
      <c r="A1799" s="102" t="s">
        <v>3739</v>
      </c>
      <c r="B1799" s="96" t="s">
        <v>3740</v>
      </c>
      <c r="C1799" s="96" t="s">
        <v>3322</v>
      </c>
      <c r="D1799" s="104" t="s">
        <v>248</v>
      </c>
      <c r="E1799" s="117" t="s">
        <v>81</v>
      </c>
      <c r="F1799" s="96" t="s">
        <v>81</v>
      </c>
      <c r="G1799" s="114">
        <v>1981</v>
      </c>
      <c r="H1799" s="264">
        <v>1</v>
      </c>
      <c r="I1799" s="117" t="s">
        <v>244</v>
      </c>
      <c r="J1799" s="262"/>
      <c r="K1799" s="270"/>
      <c r="L1799" s="286"/>
      <c r="M1799" s="133" t="s">
        <v>95</v>
      </c>
      <c r="N1799" s="114">
        <v>1983</v>
      </c>
      <c r="O1799" s="114">
        <v>1983</v>
      </c>
      <c r="P1799" s="113">
        <v>1</v>
      </c>
      <c r="Q1799" s="117"/>
      <c r="R1799" s="96"/>
      <c r="S1799" s="97"/>
      <c r="T1799" s="103"/>
      <c r="U1799" s="136" t="e">
        <f ca="1">_xlfn._xlws.FILTER(_xlfn._xlws.FILTER(Table15[],(Table15[System-Owned Portion]&amp;Table15[Was Material Ever Previously Lead?]&amp;Table15[Customer-Owned Portion])=(D1799&amp;E1799&amp;M1799)),{0,0,0,1})</f>
        <v>#NAME?</v>
      </c>
      <c r="V1799"/>
    </row>
    <row r="1800" spans="1:22" x14ac:dyDescent="0.25">
      <c r="A1800" s="102" t="s">
        <v>3741</v>
      </c>
      <c r="B1800" s="96" t="s">
        <v>3742</v>
      </c>
      <c r="C1800" s="96" t="s">
        <v>3322</v>
      </c>
      <c r="D1800" s="104" t="s">
        <v>248</v>
      </c>
      <c r="E1800" s="117" t="s">
        <v>81</v>
      </c>
      <c r="F1800" s="96" t="s">
        <v>81</v>
      </c>
      <c r="G1800" s="114">
        <v>1981</v>
      </c>
      <c r="H1800" s="264">
        <v>0.75</v>
      </c>
      <c r="I1800" s="117" t="s">
        <v>244</v>
      </c>
      <c r="J1800" s="262"/>
      <c r="K1800" s="270"/>
      <c r="L1800" s="286"/>
      <c r="M1800" s="133" t="s">
        <v>95</v>
      </c>
      <c r="N1800" s="114">
        <v>1983</v>
      </c>
      <c r="O1800" s="114">
        <v>1983</v>
      </c>
      <c r="P1800" s="113">
        <v>0.75</v>
      </c>
      <c r="Q1800" s="117"/>
      <c r="R1800" s="96"/>
      <c r="S1800" s="97"/>
      <c r="T1800" s="103"/>
      <c r="U1800" s="136" t="e">
        <f ca="1">_xlfn._xlws.FILTER(_xlfn._xlws.FILTER(Table15[],(Table15[System-Owned Portion]&amp;Table15[Was Material Ever Previously Lead?]&amp;Table15[Customer-Owned Portion])=(D1800&amp;E1800&amp;M1800)),{0,0,0,1})</f>
        <v>#NAME?</v>
      </c>
      <c r="V1800"/>
    </row>
    <row r="1801" spans="1:22" x14ac:dyDescent="0.25">
      <c r="A1801" s="102" t="s">
        <v>3743</v>
      </c>
      <c r="B1801" s="96" t="s">
        <v>3744</v>
      </c>
      <c r="C1801" s="96" t="s">
        <v>3322</v>
      </c>
      <c r="D1801" s="104" t="s">
        <v>248</v>
      </c>
      <c r="E1801" s="117" t="s">
        <v>81</v>
      </c>
      <c r="F1801" s="96" t="s">
        <v>81</v>
      </c>
      <c r="G1801" s="114">
        <v>1981</v>
      </c>
      <c r="H1801" s="113">
        <v>1</v>
      </c>
      <c r="I1801" s="117" t="s">
        <v>244</v>
      </c>
      <c r="J1801" s="262"/>
      <c r="K1801" s="270"/>
      <c r="L1801" s="286"/>
      <c r="M1801" s="133" t="s">
        <v>95</v>
      </c>
      <c r="N1801" s="114">
        <v>1985</v>
      </c>
      <c r="O1801" s="114">
        <v>1985</v>
      </c>
      <c r="P1801" s="113">
        <v>1</v>
      </c>
      <c r="Q1801" s="117"/>
      <c r="R1801" s="96"/>
      <c r="S1801" s="97"/>
      <c r="T1801" s="103"/>
      <c r="U1801" s="136" t="e">
        <f ca="1">_xlfn._xlws.FILTER(_xlfn._xlws.FILTER(Table15[],(Table15[System-Owned Portion]&amp;Table15[Was Material Ever Previously Lead?]&amp;Table15[Customer-Owned Portion])=(D1801&amp;E1801&amp;M1801)),{0,0,0,1})</f>
        <v>#NAME?</v>
      </c>
      <c r="V1801"/>
    </row>
    <row r="1802" spans="1:22" x14ac:dyDescent="0.25">
      <c r="A1802" s="102" t="s">
        <v>3745</v>
      </c>
      <c r="B1802" s="96" t="s">
        <v>3746</v>
      </c>
      <c r="C1802" s="96" t="s">
        <v>3561</v>
      </c>
      <c r="D1802" s="104" t="s">
        <v>248</v>
      </c>
      <c r="E1802" s="117" t="s">
        <v>81</v>
      </c>
      <c r="F1802" s="96" t="s">
        <v>81</v>
      </c>
      <c r="G1802" s="114">
        <v>1978</v>
      </c>
      <c r="H1802" s="113">
        <v>0.75</v>
      </c>
      <c r="I1802" s="117" t="s">
        <v>244</v>
      </c>
      <c r="J1802" s="262"/>
      <c r="K1802" s="270"/>
      <c r="L1802" s="286"/>
      <c r="M1802" s="133" t="s">
        <v>95</v>
      </c>
      <c r="N1802" s="114">
        <v>1978</v>
      </c>
      <c r="O1802" s="114">
        <v>1978</v>
      </c>
      <c r="P1802" s="113">
        <v>0.75</v>
      </c>
      <c r="Q1802" s="117"/>
      <c r="R1802" s="96"/>
      <c r="S1802" s="97"/>
      <c r="T1802" s="103"/>
      <c r="U1802" s="136" t="e">
        <f ca="1">_xlfn._xlws.FILTER(_xlfn._xlws.FILTER(Table15[],(Table15[System-Owned Portion]&amp;Table15[Was Material Ever Previously Lead?]&amp;Table15[Customer-Owned Portion])=(D1802&amp;E1802&amp;M1802)),{0,0,0,1})</f>
        <v>#NAME?</v>
      </c>
      <c r="V1802"/>
    </row>
    <row r="1803" spans="1:22" x14ac:dyDescent="0.25">
      <c r="A1803" s="102" t="s">
        <v>3747</v>
      </c>
      <c r="B1803" s="96" t="s">
        <v>3748</v>
      </c>
      <c r="C1803" s="96" t="s">
        <v>3561</v>
      </c>
      <c r="D1803" s="104" t="s">
        <v>248</v>
      </c>
      <c r="E1803" s="117" t="s">
        <v>81</v>
      </c>
      <c r="F1803" s="96" t="s">
        <v>81</v>
      </c>
      <c r="G1803" s="114">
        <v>1978</v>
      </c>
      <c r="H1803" s="113">
        <v>0.75</v>
      </c>
      <c r="I1803" s="117" t="s">
        <v>244</v>
      </c>
      <c r="J1803" s="262"/>
      <c r="K1803" s="270"/>
      <c r="L1803" s="286"/>
      <c r="M1803" s="133" t="s">
        <v>95</v>
      </c>
      <c r="N1803" s="114">
        <v>1978</v>
      </c>
      <c r="O1803" s="114">
        <v>1978</v>
      </c>
      <c r="P1803" s="113">
        <v>0.75</v>
      </c>
      <c r="Q1803" s="117"/>
      <c r="R1803" s="96"/>
      <c r="S1803" s="97"/>
      <c r="T1803" s="103"/>
      <c r="U1803" s="136" t="e">
        <f ca="1">_xlfn._xlws.FILTER(_xlfn._xlws.FILTER(Table15[],(Table15[System-Owned Portion]&amp;Table15[Was Material Ever Previously Lead?]&amp;Table15[Customer-Owned Portion])=(D1803&amp;E1803&amp;M1803)),{0,0,0,1})</f>
        <v>#NAME?</v>
      </c>
      <c r="V1803"/>
    </row>
    <row r="1804" spans="1:22" x14ac:dyDescent="0.25">
      <c r="A1804" s="102" t="s">
        <v>3749</v>
      </c>
      <c r="B1804" s="96" t="s">
        <v>3750</v>
      </c>
      <c r="C1804" s="96" t="s">
        <v>3561</v>
      </c>
      <c r="D1804" s="104" t="s">
        <v>248</v>
      </c>
      <c r="E1804" s="117" t="s">
        <v>81</v>
      </c>
      <c r="F1804" s="96" t="s">
        <v>81</v>
      </c>
      <c r="G1804" s="114">
        <v>1978</v>
      </c>
      <c r="H1804" s="113">
        <v>0.75</v>
      </c>
      <c r="I1804" s="117" t="s">
        <v>244</v>
      </c>
      <c r="J1804" s="262"/>
      <c r="K1804" s="270"/>
      <c r="L1804" s="286"/>
      <c r="M1804" s="133" t="s">
        <v>95</v>
      </c>
      <c r="N1804" s="114">
        <v>1978</v>
      </c>
      <c r="O1804" s="114">
        <v>1978</v>
      </c>
      <c r="P1804" s="113">
        <v>0.75</v>
      </c>
      <c r="Q1804" s="117"/>
      <c r="R1804" s="96"/>
      <c r="S1804" s="97"/>
      <c r="T1804" s="103"/>
      <c r="U1804" s="136" t="e">
        <f ca="1">_xlfn._xlws.FILTER(_xlfn._xlws.FILTER(Table15[],(Table15[System-Owned Portion]&amp;Table15[Was Material Ever Previously Lead?]&amp;Table15[Customer-Owned Portion])=(D1804&amp;E1804&amp;M1804)),{0,0,0,1})</f>
        <v>#NAME?</v>
      </c>
      <c r="V1804"/>
    </row>
    <row r="1805" spans="1:22" x14ac:dyDescent="0.25">
      <c r="A1805" s="102" t="s">
        <v>3751</v>
      </c>
      <c r="B1805" s="96" t="s">
        <v>3752</v>
      </c>
      <c r="C1805" s="96" t="s">
        <v>3753</v>
      </c>
      <c r="D1805" s="104" t="s">
        <v>248</v>
      </c>
      <c r="E1805" s="117" t="s">
        <v>81</v>
      </c>
      <c r="F1805" s="96" t="s">
        <v>81</v>
      </c>
      <c r="G1805" s="114">
        <v>1978</v>
      </c>
      <c r="H1805" s="113">
        <v>0.75</v>
      </c>
      <c r="I1805" s="117" t="s">
        <v>244</v>
      </c>
      <c r="J1805" s="262"/>
      <c r="K1805" s="270"/>
      <c r="L1805" s="286"/>
      <c r="M1805" s="133" t="s">
        <v>95</v>
      </c>
      <c r="N1805" s="114">
        <v>1979</v>
      </c>
      <c r="O1805" s="114">
        <v>1979</v>
      </c>
      <c r="P1805" s="113">
        <v>0.75</v>
      </c>
      <c r="Q1805" s="117"/>
      <c r="R1805" s="96"/>
      <c r="S1805" s="97"/>
      <c r="T1805" s="103"/>
      <c r="U1805" s="136" t="e">
        <f ca="1">_xlfn._xlws.FILTER(_xlfn._xlws.FILTER(Table15[],(Table15[System-Owned Portion]&amp;Table15[Was Material Ever Previously Lead?]&amp;Table15[Customer-Owned Portion])=(D1805&amp;E1805&amp;M1805)),{0,0,0,1})</f>
        <v>#NAME?</v>
      </c>
      <c r="V1805"/>
    </row>
    <row r="1806" spans="1:22" x14ac:dyDescent="0.25">
      <c r="A1806" s="102" t="s">
        <v>3754</v>
      </c>
      <c r="B1806" s="96" t="s">
        <v>3755</v>
      </c>
      <c r="C1806" s="96" t="s">
        <v>3753</v>
      </c>
      <c r="D1806" s="104" t="s">
        <v>248</v>
      </c>
      <c r="E1806" s="117" t="s">
        <v>81</v>
      </c>
      <c r="F1806" s="96" t="s">
        <v>81</v>
      </c>
      <c r="G1806" s="114">
        <v>1978</v>
      </c>
      <c r="H1806" s="113">
        <v>0.75</v>
      </c>
      <c r="I1806" s="117" t="s">
        <v>244</v>
      </c>
      <c r="J1806" s="262"/>
      <c r="K1806" s="270"/>
      <c r="L1806" s="286" t="s">
        <v>4246</v>
      </c>
      <c r="M1806" s="133"/>
      <c r="N1806" s="114"/>
      <c r="O1806" s="114"/>
      <c r="P1806" s="113"/>
      <c r="Q1806" s="117"/>
      <c r="R1806" s="96"/>
      <c r="S1806" s="97"/>
      <c r="T1806" s="103" t="s">
        <v>4246</v>
      </c>
      <c r="U1806" s="136" t="e">
        <f ca="1">_xlfn._xlws.FILTER(_xlfn._xlws.FILTER(Table15[],(Table15[System-Owned Portion]&amp;Table15[Was Material Ever Previously Lead?]&amp;Table15[Customer-Owned Portion])=(D1806&amp;E1806&amp;M1806)),{0,0,0,1})</f>
        <v>#NAME?</v>
      </c>
      <c r="V1806"/>
    </row>
    <row r="1807" spans="1:22" x14ac:dyDescent="0.25">
      <c r="A1807" s="102" t="s">
        <v>3756</v>
      </c>
      <c r="B1807" s="96" t="s">
        <v>3757</v>
      </c>
      <c r="C1807" s="96" t="s">
        <v>3753</v>
      </c>
      <c r="D1807" s="104" t="s">
        <v>248</v>
      </c>
      <c r="E1807" s="117" t="s">
        <v>81</v>
      </c>
      <c r="F1807" s="96" t="s">
        <v>81</v>
      </c>
      <c r="G1807" s="114">
        <v>1978</v>
      </c>
      <c r="H1807" s="113">
        <v>0.75</v>
      </c>
      <c r="I1807" s="117" t="s">
        <v>244</v>
      </c>
      <c r="J1807" s="262"/>
      <c r="K1807" s="270"/>
      <c r="L1807" s="286"/>
      <c r="M1807" s="133" t="s">
        <v>95</v>
      </c>
      <c r="N1807" s="114">
        <v>1983</v>
      </c>
      <c r="O1807" s="114">
        <v>1983</v>
      </c>
      <c r="P1807" s="113">
        <v>0.75</v>
      </c>
      <c r="Q1807" s="117"/>
      <c r="R1807" s="96"/>
      <c r="S1807" s="97"/>
      <c r="T1807" s="103"/>
      <c r="U1807" s="136" t="e">
        <f ca="1">_xlfn._xlws.FILTER(_xlfn._xlws.FILTER(Table15[],(Table15[System-Owned Portion]&amp;Table15[Was Material Ever Previously Lead?]&amp;Table15[Customer-Owned Portion])=(D1807&amp;E1807&amp;M1807)),{0,0,0,1})</f>
        <v>#NAME?</v>
      </c>
      <c r="V1807"/>
    </row>
    <row r="1808" spans="1:22" ht="30" x14ac:dyDescent="0.25">
      <c r="A1808" s="102" t="s">
        <v>3758</v>
      </c>
      <c r="B1808" s="96" t="s">
        <v>3759</v>
      </c>
      <c r="C1808" s="96" t="s">
        <v>3753</v>
      </c>
      <c r="D1808" s="104" t="s">
        <v>248</v>
      </c>
      <c r="E1808" s="117" t="s">
        <v>81</v>
      </c>
      <c r="F1808" s="96" t="s">
        <v>81</v>
      </c>
      <c r="G1808" s="114">
        <v>1978</v>
      </c>
      <c r="H1808" s="113">
        <v>0.75</v>
      </c>
      <c r="I1808" s="117" t="s">
        <v>244</v>
      </c>
      <c r="J1808" s="262"/>
      <c r="K1808" s="270"/>
      <c r="L1808" s="286"/>
      <c r="M1808" s="133" t="s">
        <v>247</v>
      </c>
      <c r="N1808" s="114">
        <v>1998</v>
      </c>
      <c r="O1808" s="114">
        <v>1998</v>
      </c>
      <c r="P1808" s="113">
        <v>0.75</v>
      </c>
      <c r="Q1808" s="117" t="s">
        <v>245</v>
      </c>
      <c r="R1808" s="96"/>
      <c r="S1808" s="97"/>
      <c r="T1808" s="103"/>
      <c r="U1808" s="136" t="e">
        <f ca="1">_xlfn._xlws.FILTER(_xlfn._xlws.FILTER(Table15[],(Table15[System-Owned Portion]&amp;Table15[Was Material Ever Previously Lead?]&amp;Table15[Customer-Owned Portion])=(D1808&amp;E1808&amp;M1808)),{0,0,0,1})</f>
        <v>#NAME?</v>
      </c>
      <c r="V1808"/>
    </row>
    <row r="1809" spans="1:22" x14ac:dyDescent="0.25">
      <c r="A1809" s="102" t="s">
        <v>3760</v>
      </c>
      <c r="B1809" s="96" t="s">
        <v>3761</v>
      </c>
      <c r="C1809" s="96" t="s">
        <v>3753</v>
      </c>
      <c r="D1809" s="104" t="s">
        <v>248</v>
      </c>
      <c r="E1809" s="117" t="s">
        <v>81</v>
      </c>
      <c r="F1809" s="96" t="s">
        <v>81</v>
      </c>
      <c r="G1809" s="114">
        <v>1978</v>
      </c>
      <c r="H1809" s="113">
        <v>0.75</v>
      </c>
      <c r="I1809" s="117" t="s">
        <v>244</v>
      </c>
      <c r="J1809" s="262"/>
      <c r="K1809" s="270"/>
      <c r="L1809" s="286"/>
      <c r="M1809" s="133" t="s">
        <v>95</v>
      </c>
      <c r="N1809" s="114">
        <v>1986</v>
      </c>
      <c r="O1809" s="114">
        <v>1986</v>
      </c>
      <c r="P1809" s="113">
        <v>0.75</v>
      </c>
      <c r="Q1809" s="117"/>
      <c r="R1809" s="96"/>
      <c r="S1809" s="97"/>
      <c r="T1809" s="103"/>
      <c r="U1809" s="136" t="e">
        <f ca="1">_xlfn._xlws.FILTER(_xlfn._xlws.FILTER(Table15[],(Table15[System-Owned Portion]&amp;Table15[Was Material Ever Previously Lead?]&amp;Table15[Customer-Owned Portion])=(D1809&amp;E1809&amp;M1809)),{0,0,0,1})</f>
        <v>#NAME?</v>
      </c>
      <c r="V1809"/>
    </row>
    <row r="1810" spans="1:22" x14ac:dyDescent="0.25">
      <c r="A1810" s="102" t="s">
        <v>3762</v>
      </c>
      <c r="B1810" s="96" t="s">
        <v>3763</v>
      </c>
      <c r="C1810" s="96" t="s">
        <v>3753</v>
      </c>
      <c r="D1810" s="104" t="s">
        <v>248</v>
      </c>
      <c r="E1810" s="117" t="s">
        <v>81</v>
      </c>
      <c r="F1810" s="96" t="s">
        <v>81</v>
      </c>
      <c r="G1810" s="114">
        <v>1978</v>
      </c>
      <c r="H1810" s="113">
        <v>0.75</v>
      </c>
      <c r="I1810" s="117" t="s">
        <v>244</v>
      </c>
      <c r="J1810" s="262"/>
      <c r="K1810" s="270"/>
      <c r="L1810" s="286"/>
      <c r="M1810" s="133" t="s">
        <v>95</v>
      </c>
      <c r="N1810" s="114">
        <v>1979</v>
      </c>
      <c r="O1810" s="114">
        <v>1979</v>
      </c>
      <c r="P1810" s="113">
        <v>0.75</v>
      </c>
      <c r="Q1810" s="117"/>
      <c r="R1810" s="96"/>
      <c r="S1810" s="97"/>
      <c r="T1810" s="103"/>
      <c r="U1810" s="136" t="e">
        <f ca="1">_xlfn._xlws.FILTER(_xlfn._xlws.FILTER(Table15[],(Table15[System-Owned Portion]&amp;Table15[Was Material Ever Previously Lead?]&amp;Table15[Customer-Owned Portion])=(D1810&amp;E1810&amp;M1810)),{0,0,0,1})</f>
        <v>#NAME?</v>
      </c>
      <c r="V1810"/>
    </row>
    <row r="1811" spans="1:22" ht="30" x14ac:dyDescent="0.25">
      <c r="A1811" s="102" t="s">
        <v>3764</v>
      </c>
      <c r="B1811" s="96" t="s">
        <v>3765</v>
      </c>
      <c r="C1811" s="96" t="s">
        <v>3753</v>
      </c>
      <c r="D1811" s="104" t="s">
        <v>248</v>
      </c>
      <c r="E1811" s="117" t="s">
        <v>81</v>
      </c>
      <c r="F1811" s="96" t="s">
        <v>81</v>
      </c>
      <c r="G1811" s="114">
        <v>1978</v>
      </c>
      <c r="H1811" s="113">
        <v>0.75</v>
      </c>
      <c r="I1811" s="117" t="s">
        <v>244</v>
      </c>
      <c r="J1811" s="262"/>
      <c r="K1811" s="270"/>
      <c r="L1811" s="286"/>
      <c r="M1811" s="133" t="s">
        <v>247</v>
      </c>
      <c r="N1811" s="114">
        <v>1991</v>
      </c>
      <c r="O1811" s="114">
        <v>1991</v>
      </c>
      <c r="P1811" s="113">
        <v>0.75</v>
      </c>
      <c r="Q1811" s="117" t="s">
        <v>245</v>
      </c>
      <c r="R1811" s="96"/>
      <c r="S1811" s="97"/>
      <c r="T1811" s="103"/>
      <c r="U1811" s="136" t="e">
        <f ca="1">_xlfn._xlws.FILTER(_xlfn._xlws.FILTER(Table15[],(Table15[System-Owned Portion]&amp;Table15[Was Material Ever Previously Lead?]&amp;Table15[Customer-Owned Portion])=(D1811&amp;E1811&amp;M1811)),{0,0,0,1})</f>
        <v>#NAME?</v>
      </c>
      <c r="V1811"/>
    </row>
    <row r="1812" spans="1:22" x14ac:dyDescent="0.25">
      <c r="A1812" s="102" t="s">
        <v>3766</v>
      </c>
      <c r="B1812" s="96" t="s">
        <v>3767</v>
      </c>
      <c r="C1812" s="96" t="s">
        <v>3753</v>
      </c>
      <c r="D1812" s="104" t="s">
        <v>248</v>
      </c>
      <c r="E1812" s="117" t="s">
        <v>81</v>
      </c>
      <c r="F1812" s="96" t="s">
        <v>81</v>
      </c>
      <c r="G1812" s="114">
        <v>1978</v>
      </c>
      <c r="H1812" s="113">
        <v>0.75</v>
      </c>
      <c r="I1812" s="117" t="s">
        <v>244</v>
      </c>
      <c r="J1812" s="262"/>
      <c r="K1812" s="270"/>
      <c r="L1812" s="286"/>
      <c r="M1812" s="133" t="s">
        <v>95</v>
      </c>
      <c r="N1812" s="114">
        <v>1982</v>
      </c>
      <c r="O1812" s="114">
        <v>1982</v>
      </c>
      <c r="P1812" s="113">
        <v>0.75</v>
      </c>
      <c r="Q1812" s="117"/>
      <c r="R1812" s="96"/>
      <c r="S1812" s="97"/>
      <c r="T1812" s="103"/>
      <c r="U1812" s="136" t="e">
        <f ca="1">_xlfn._xlws.FILTER(_xlfn._xlws.FILTER(Table15[],(Table15[System-Owned Portion]&amp;Table15[Was Material Ever Previously Lead?]&amp;Table15[Customer-Owned Portion])=(D1812&amp;E1812&amp;M1812)),{0,0,0,1})</f>
        <v>#NAME?</v>
      </c>
      <c r="V1812"/>
    </row>
    <row r="1813" spans="1:22" x14ac:dyDescent="0.25">
      <c r="A1813" s="102" t="s">
        <v>3768</v>
      </c>
      <c r="B1813" s="96" t="s">
        <v>3769</v>
      </c>
      <c r="C1813" s="96" t="s">
        <v>3753</v>
      </c>
      <c r="D1813" s="104" t="s">
        <v>248</v>
      </c>
      <c r="E1813" s="117" t="s">
        <v>81</v>
      </c>
      <c r="F1813" s="96" t="s">
        <v>81</v>
      </c>
      <c r="G1813" s="114">
        <v>1978</v>
      </c>
      <c r="H1813" s="113">
        <v>0.75</v>
      </c>
      <c r="I1813" s="117" t="s">
        <v>244</v>
      </c>
      <c r="J1813" s="262"/>
      <c r="K1813" s="270"/>
      <c r="L1813" s="286"/>
      <c r="M1813" s="133" t="s">
        <v>95</v>
      </c>
      <c r="N1813" s="114">
        <v>1980</v>
      </c>
      <c r="O1813" s="114">
        <v>1980</v>
      </c>
      <c r="P1813" s="113">
        <v>0.75</v>
      </c>
      <c r="Q1813" s="117"/>
      <c r="R1813" s="96"/>
      <c r="S1813" s="97"/>
      <c r="T1813" s="103"/>
      <c r="U1813" s="136" t="e">
        <f ca="1">_xlfn._xlws.FILTER(_xlfn._xlws.FILTER(Table15[],(Table15[System-Owned Portion]&amp;Table15[Was Material Ever Previously Lead?]&amp;Table15[Customer-Owned Portion])=(D1813&amp;E1813&amp;M1813)),{0,0,0,1})</f>
        <v>#NAME?</v>
      </c>
      <c r="V1813"/>
    </row>
    <row r="1814" spans="1:22" ht="30" x14ac:dyDescent="0.25">
      <c r="A1814" s="102" t="s">
        <v>3770</v>
      </c>
      <c r="B1814" s="96" t="s">
        <v>3771</v>
      </c>
      <c r="C1814" s="96" t="s">
        <v>3753</v>
      </c>
      <c r="D1814" s="104" t="s">
        <v>248</v>
      </c>
      <c r="E1814" s="117" t="s">
        <v>81</v>
      </c>
      <c r="F1814" s="96" t="s">
        <v>81</v>
      </c>
      <c r="G1814" s="114">
        <v>1978</v>
      </c>
      <c r="H1814" s="113">
        <v>0.75</v>
      </c>
      <c r="I1814" s="117" t="s">
        <v>244</v>
      </c>
      <c r="J1814" s="262"/>
      <c r="K1814" s="270"/>
      <c r="L1814" s="286"/>
      <c r="M1814" s="133" t="s">
        <v>247</v>
      </c>
      <c r="N1814" s="114">
        <v>2003</v>
      </c>
      <c r="O1814" s="114">
        <v>2003</v>
      </c>
      <c r="P1814" s="113">
        <v>0.75</v>
      </c>
      <c r="Q1814" s="117" t="s">
        <v>245</v>
      </c>
      <c r="R1814" s="96"/>
      <c r="S1814" s="97"/>
      <c r="T1814" s="103"/>
      <c r="U1814" s="136" t="e">
        <f ca="1">_xlfn._xlws.FILTER(_xlfn._xlws.FILTER(Table15[],(Table15[System-Owned Portion]&amp;Table15[Was Material Ever Previously Lead?]&amp;Table15[Customer-Owned Portion])=(D1814&amp;E1814&amp;M1814)),{0,0,0,1})</f>
        <v>#NAME?</v>
      </c>
      <c r="V1814"/>
    </row>
    <row r="1815" spans="1:22" x14ac:dyDescent="0.25">
      <c r="A1815" s="102" t="s">
        <v>3772</v>
      </c>
      <c r="B1815" s="96" t="s">
        <v>3773</v>
      </c>
      <c r="C1815" s="96" t="s">
        <v>3753</v>
      </c>
      <c r="D1815" s="104" t="s">
        <v>248</v>
      </c>
      <c r="E1815" s="117" t="s">
        <v>81</v>
      </c>
      <c r="F1815" s="96" t="s">
        <v>81</v>
      </c>
      <c r="G1815" s="114">
        <v>1978</v>
      </c>
      <c r="H1815" s="113">
        <v>0.75</v>
      </c>
      <c r="I1815" s="117" t="s">
        <v>244</v>
      </c>
      <c r="J1815" s="262"/>
      <c r="K1815" s="270"/>
      <c r="L1815" s="286"/>
      <c r="M1815" s="133" t="s">
        <v>95</v>
      </c>
      <c r="N1815" s="114">
        <v>1980</v>
      </c>
      <c r="O1815" s="114">
        <v>1980</v>
      </c>
      <c r="P1815" s="113">
        <v>0.75</v>
      </c>
      <c r="Q1815" s="117"/>
      <c r="R1815" s="96"/>
      <c r="S1815" s="97"/>
      <c r="T1815" s="103"/>
      <c r="U1815" s="136" t="e">
        <f ca="1">_xlfn._xlws.FILTER(_xlfn._xlws.FILTER(Table15[],(Table15[System-Owned Portion]&amp;Table15[Was Material Ever Previously Lead?]&amp;Table15[Customer-Owned Portion])=(D1815&amp;E1815&amp;M1815)),{0,0,0,1})</f>
        <v>#NAME?</v>
      </c>
      <c r="V1815"/>
    </row>
    <row r="1816" spans="1:22" x14ac:dyDescent="0.25">
      <c r="A1816" s="102" t="s">
        <v>3774</v>
      </c>
      <c r="B1816" s="96" t="s">
        <v>3775</v>
      </c>
      <c r="C1816" s="96" t="s">
        <v>3493</v>
      </c>
      <c r="D1816" s="104" t="s">
        <v>248</v>
      </c>
      <c r="E1816" s="117" t="s">
        <v>81</v>
      </c>
      <c r="F1816" s="96" t="s">
        <v>81</v>
      </c>
      <c r="G1816" s="114">
        <v>1956</v>
      </c>
      <c r="H1816" s="113">
        <v>0.75</v>
      </c>
      <c r="I1816" s="117" t="s">
        <v>244</v>
      </c>
      <c r="J1816" s="262"/>
      <c r="K1816" s="270"/>
      <c r="L1816" s="286"/>
      <c r="M1816" s="133" t="s">
        <v>95</v>
      </c>
      <c r="N1816" s="114">
        <v>1976</v>
      </c>
      <c r="O1816" s="114">
        <v>1976</v>
      </c>
      <c r="P1816" s="113">
        <v>0.75</v>
      </c>
      <c r="Q1816" s="117"/>
      <c r="R1816" s="96"/>
      <c r="S1816" s="97"/>
      <c r="T1816" s="103"/>
      <c r="U1816" s="136" t="e">
        <f ca="1">_xlfn._xlws.FILTER(_xlfn._xlws.FILTER(Table15[],(Table15[System-Owned Portion]&amp;Table15[Was Material Ever Previously Lead?]&amp;Table15[Customer-Owned Portion])=(D1816&amp;E1816&amp;M1816)),{0,0,0,1})</f>
        <v>#NAME?</v>
      </c>
      <c r="V1816"/>
    </row>
    <row r="1817" spans="1:22" x14ac:dyDescent="0.25">
      <c r="A1817" s="102" t="s">
        <v>3776</v>
      </c>
      <c r="B1817" s="96" t="s">
        <v>3777</v>
      </c>
      <c r="C1817" s="96" t="s">
        <v>3493</v>
      </c>
      <c r="D1817" s="104" t="s">
        <v>248</v>
      </c>
      <c r="E1817" s="117" t="s">
        <v>81</v>
      </c>
      <c r="F1817" s="96" t="s">
        <v>81</v>
      </c>
      <c r="G1817" s="114">
        <v>1956</v>
      </c>
      <c r="H1817" s="113">
        <v>0.75</v>
      </c>
      <c r="I1817" s="117" t="s">
        <v>244</v>
      </c>
      <c r="J1817" s="262"/>
      <c r="K1817" s="270"/>
      <c r="L1817" s="286"/>
      <c r="M1817" s="133" t="s">
        <v>95</v>
      </c>
      <c r="N1817" s="114">
        <v>1976</v>
      </c>
      <c r="O1817" s="114">
        <v>1976</v>
      </c>
      <c r="P1817" s="113">
        <v>0.75</v>
      </c>
      <c r="Q1817" s="117"/>
      <c r="R1817" s="96"/>
      <c r="S1817" s="97"/>
      <c r="T1817" s="103"/>
      <c r="U1817" s="136" t="e">
        <f ca="1">_xlfn._xlws.FILTER(_xlfn._xlws.FILTER(Table15[],(Table15[System-Owned Portion]&amp;Table15[Was Material Ever Previously Lead?]&amp;Table15[Customer-Owned Portion])=(D1817&amp;E1817&amp;M1817)),{0,0,0,1})</f>
        <v>#NAME?</v>
      </c>
      <c r="V1817"/>
    </row>
    <row r="1818" spans="1:22" x14ac:dyDescent="0.25">
      <c r="A1818" s="102" t="s">
        <v>3778</v>
      </c>
      <c r="B1818" s="96" t="s">
        <v>3779</v>
      </c>
      <c r="C1818" s="96" t="s">
        <v>3493</v>
      </c>
      <c r="D1818" s="104" t="s">
        <v>248</v>
      </c>
      <c r="E1818" s="117" t="s">
        <v>81</v>
      </c>
      <c r="F1818" s="96" t="s">
        <v>81</v>
      </c>
      <c r="G1818" s="114">
        <v>1956</v>
      </c>
      <c r="H1818" s="113">
        <v>0.75</v>
      </c>
      <c r="I1818" s="117" t="s">
        <v>244</v>
      </c>
      <c r="J1818" s="262"/>
      <c r="K1818" s="270"/>
      <c r="L1818" s="286"/>
      <c r="M1818" s="133" t="s">
        <v>95</v>
      </c>
      <c r="N1818" s="114">
        <v>1976</v>
      </c>
      <c r="O1818" s="114">
        <v>1976</v>
      </c>
      <c r="P1818" s="113">
        <v>0.75</v>
      </c>
      <c r="Q1818" s="117"/>
      <c r="R1818" s="96"/>
      <c r="S1818" s="97"/>
      <c r="T1818" s="103"/>
      <c r="U1818" s="136" t="e">
        <f ca="1">_xlfn._xlws.FILTER(_xlfn._xlws.FILTER(Table15[],(Table15[System-Owned Portion]&amp;Table15[Was Material Ever Previously Lead?]&amp;Table15[Customer-Owned Portion])=(D1818&amp;E1818&amp;M1818)),{0,0,0,1})</f>
        <v>#NAME?</v>
      </c>
      <c r="V1818"/>
    </row>
    <row r="1819" spans="1:22" ht="30" x14ac:dyDescent="0.25">
      <c r="A1819" s="102" t="s">
        <v>3780</v>
      </c>
      <c r="B1819" s="96" t="s">
        <v>3781</v>
      </c>
      <c r="C1819" s="96" t="s">
        <v>3782</v>
      </c>
      <c r="D1819" s="104" t="s">
        <v>247</v>
      </c>
      <c r="E1819" s="117" t="s">
        <v>81</v>
      </c>
      <c r="F1819" s="96" t="s">
        <v>81</v>
      </c>
      <c r="G1819" s="114">
        <v>1989</v>
      </c>
      <c r="H1819" s="264">
        <v>0.75</v>
      </c>
      <c r="I1819" s="117" t="s">
        <v>244</v>
      </c>
      <c r="J1819" s="262"/>
      <c r="K1819" s="270"/>
      <c r="L1819" s="286"/>
      <c r="M1819" s="133" t="s">
        <v>247</v>
      </c>
      <c r="N1819" s="114">
        <v>1994</v>
      </c>
      <c r="O1819" s="114">
        <v>1994</v>
      </c>
      <c r="P1819" s="113">
        <v>0.75</v>
      </c>
      <c r="Q1819" s="117" t="s">
        <v>245</v>
      </c>
      <c r="R1819" s="96"/>
      <c r="S1819" s="97"/>
      <c r="T1819" s="103"/>
      <c r="U1819" s="136" t="e">
        <f ca="1">_xlfn._xlws.FILTER(_xlfn._xlws.FILTER(Table15[],(Table15[System-Owned Portion]&amp;Table15[Was Material Ever Previously Lead?]&amp;Table15[Customer-Owned Portion])=(D1819&amp;E1819&amp;M1819)),{0,0,0,1})</f>
        <v>#NAME?</v>
      </c>
      <c r="V1819"/>
    </row>
    <row r="1820" spans="1:22" ht="30" x14ac:dyDescent="0.25">
      <c r="A1820" s="102" t="s">
        <v>3783</v>
      </c>
      <c r="B1820" s="96" t="s">
        <v>3784</v>
      </c>
      <c r="C1820" s="96" t="s">
        <v>3782</v>
      </c>
      <c r="D1820" s="104" t="s">
        <v>247</v>
      </c>
      <c r="E1820" s="117" t="s">
        <v>81</v>
      </c>
      <c r="F1820" s="96" t="s">
        <v>81</v>
      </c>
      <c r="G1820" s="114">
        <v>1989</v>
      </c>
      <c r="H1820" s="264">
        <v>0.75</v>
      </c>
      <c r="I1820" s="117" t="s">
        <v>244</v>
      </c>
      <c r="J1820" s="262"/>
      <c r="K1820" s="270"/>
      <c r="L1820" s="286"/>
      <c r="M1820" s="133" t="s">
        <v>247</v>
      </c>
      <c r="N1820" s="114">
        <v>1990</v>
      </c>
      <c r="O1820" s="114">
        <v>1990</v>
      </c>
      <c r="P1820" s="113">
        <v>0.75</v>
      </c>
      <c r="Q1820" s="117" t="s">
        <v>245</v>
      </c>
      <c r="R1820" s="96"/>
      <c r="S1820" s="97"/>
      <c r="T1820" s="103"/>
      <c r="U1820" s="136" t="e">
        <f ca="1">_xlfn._xlws.FILTER(_xlfn._xlws.FILTER(Table15[],(Table15[System-Owned Portion]&amp;Table15[Was Material Ever Previously Lead?]&amp;Table15[Customer-Owned Portion])=(D1820&amp;E1820&amp;M1820)),{0,0,0,1})</f>
        <v>#NAME?</v>
      </c>
      <c r="V1820"/>
    </row>
    <row r="1821" spans="1:22" ht="30" x14ac:dyDescent="0.25">
      <c r="A1821" s="102" t="s">
        <v>3785</v>
      </c>
      <c r="B1821" s="96" t="s">
        <v>3786</v>
      </c>
      <c r="C1821" s="96" t="s">
        <v>3782</v>
      </c>
      <c r="D1821" s="104" t="s">
        <v>247</v>
      </c>
      <c r="E1821" s="117" t="s">
        <v>81</v>
      </c>
      <c r="F1821" s="96" t="s">
        <v>81</v>
      </c>
      <c r="G1821" s="114">
        <v>1989</v>
      </c>
      <c r="H1821" s="264">
        <v>0.75</v>
      </c>
      <c r="I1821" s="117" t="s">
        <v>244</v>
      </c>
      <c r="J1821" s="262"/>
      <c r="K1821" s="270"/>
      <c r="L1821" s="286"/>
      <c r="M1821" s="133" t="s">
        <v>247</v>
      </c>
      <c r="N1821" s="114">
        <v>1990</v>
      </c>
      <c r="O1821" s="114">
        <v>1990</v>
      </c>
      <c r="P1821" s="113">
        <v>0.75</v>
      </c>
      <c r="Q1821" s="117" t="s">
        <v>245</v>
      </c>
      <c r="R1821" s="96"/>
      <c r="S1821" s="97"/>
      <c r="T1821" s="103"/>
      <c r="U1821" s="136" t="e">
        <f ca="1">_xlfn._xlws.FILTER(_xlfn._xlws.FILTER(Table15[],(Table15[System-Owned Portion]&amp;Table15[Was Material Ever Previously Lead?]&amp;Table15[Customer-Owned Portion])=(D1821&amp;E1821&amp;M1821)),{0,0,0,1})</f>
        <v>#NAME?</v>
      </c>
      <c r="V1821"/>
    </row>
    <row r="1822" spans="1:22" ht="30" x14ac:dyDescent="0.25">
      <c r="A1822" s="102" t="s">
        <v>3787</v>
      </c>
      <c r="B1822" s="96" t="s">
        <v>3788</v>
      </c>
      <c r="C1822" s="96" t="s">
        <v>3782</v>
      </c>
      <c r="D1822" s="104" t="s">
        <v>247</v>
      </c>
      <c r="E1822" s="117" t="s">
        <v>81</v>
      </c>
      <c r="F1822" s="96" t="s">
        <v>81</v>
      </c>
      <c r="G1822" s="114">
        <v>1989</v>
      </c>
      <c r="H1822" s="264">
        <v>0.75</v>
      </c>
      <c r="I1822" s="117" t="s">
        <v>244</v>
      </c>
      <c r="J1822" s="262"/>
      <c r="K1822" s="270"/>
      <c r="L1822" s="286"/>
      <c r="M1822" s="133" t="s">
        <v>247</v>
      </c>
      <c r="N1822" s="114">
        <v>2000</v>
      </c>
      <c r="O1822" s="114">
        <v>2000</v>
      </c>
      <c r="P1822" s="113">
        <v>0.75</v>
      </c>
      <c r="Q1822" s="117" t="s">
        <v>245</v>
      </c>
      <c r="R1822" s="96"/>
      <c r="S1822" s="97"/>
      <c r="T1822" s="103"/>
      <c r="U1822" s="136" t="e">
        <f ca="1">_xlfn._xlws.FILTER(_xlfn._xlws.FILTER(Table15[],(Table15[System-Owned Portion]&amp;Table15[Was Material Ever Previously Lead?]&amp;Table15[Customer-Owned Portion])=(D1822&amp;E1822&amp;M1822)),{0,0,0,1})</f>
        <v>#NAME?</v>
      </c>
      <c r="V1822"/>
    </row>
    <row r="1823" spans="1:22" ht="30" x14ac:dyDescent="0.25">
      <c r="A1823" s="102" t="s">
        <v>3789</v>
      </c>
      <c r="B1823" s="96" t="s">
        <v>3790</v>
      </c>
      <c r="C1823" s="96" t="s">
        <v>3782</v>
      </c>
      <c r="D1823" s="104" t="s">
        <v>247</v>
      </c>
      <c r="E1823" s="117" t="s">
        <v>81</v>
      </c>
      <c r="F1823" s="96" t="s">
        <v>81</v>
      </c>
      <c r="G1823" s="114">
        <v>1989</v>
      </c>
      <c r="H1823" s="264">
        <v>0.75</v>
      </c>
      <c r="I1823" s="117" t="s">
        <v>244</v>
      </c>
      <c r="J1823" s="262"/>
      <c r="K1823" s="270"/>
      <c r="L1823" s="286"/>
      <c r="M1823" s="133" t="s">
        <v>247</v>
      </c>
      <c r="N1823" s="114">
        <v>1990</v>
      </c>
      <c r="O1823" s="114">
        <v>1990</v>
      </c>
      <c r="P1823" s="113">
        <v>0.75</v>
      </c>
      <c r="Q1823" s="117" t="s">
        <v>245</v>
      </c>
      <c r="R1823" s="96"/>
      <c r="S1823" s="97"/>
      <c r="T1823" s="103"/>
      <c r="U1823" s="136" t="e">
        <f ca="1">_xlfn._xlws.FILTER(_xlfn._xlws.FILTER(Table15[],(Table15[System-Owned Portion]&amp;Table15[Was Material Ever Previously Lead?]&amp;Table15[Customer-Owned Portion])=(D1823&amp;E1823&amp;M1823)),{0,0,0,1})</f>
        <v>#NAME?</v>
      </c>
      <c r="V1823"/>
    </row>
    <row r="1824" spans="1:22" ht="30" x14ac:dyDescent="0.25">
      <c r="A1824" s="102" t="s">
        <v>3791</v>
      </c>
      <c r="B1824" s="96" t="s">
        <v>3792</v>
      </c>
      <c r="C1824" s="96" t="s">
        <v>3782</v>
      </c>
      <c r="D1824" s="104" t="s">
        <v>247</v>
      </c>
      <c r="E1824" s="117" t="s">
        <v>81</v>
      </c>
      <c r="F1824" s="96" t="s">
        <v>81</v>
      </c>
      <c r="G1824" s="114">
        <v>1989</v>
      </c>
      <c r="H1824" s="264">
        <v>0.75</v>
      </c>
      <c r="I1824" s="117" t="s">
        <v>244</v>
      </c>
      <c r="J1824" s="262"/>
      <c r="K1824" s="270"/>
      <c r="L1824" s="286"/>
      <c r="M1824" s="133" t="s">
        <v>247</v>
      </c>
      <c r="N1824" s="114">
        <v>1990</v>
      </c>
      <c r="O1824" s="114">
        <v>1990</v>
      </c>
      <c r="P1824" s="113">
        <v>0.75</v>
      </c>
      <c r="Q1824" s="117" t="s">
        <v>245</v>
      </c>
      <c r="R1824" s="96"/>
      <c r="S1824" s="97"/>
      <c r="T1824" s="103"/>
      <c r="U1824" s="136" t="e">
        <f ca="1">_xlfn._xlws.FILTER(_xlfn._xlws.FILTER(Table15[],(Table15[System-Owned Portion]&amp;Table15[Was Material Ever Previously Lead?]&amp;Table15[Customer-Owned Portion])=(D1824&amp;E1824&amp;M1824)),{0,0,0,1})</f>
        <v>#NAME?</v>
      </c>
      <c r="V1824"/>
    </row>
    <row r="1825" spans="1:22" ht="30" x14ac:dyDescent="0.25">
      <c r="A1825" s="102" t="s">
        <v>3793</v>
      </c>
      <c r="B1825" s="96" t="s">
        <v>3794</v>
      </c>
      <c r="C1825" s="96" t="s">
        <v>3795</v>
      </c>
      <c r="D1825" s="104" t="s">
        <v>247</v>
      </c>
      <c r="E1825" s="117" t="s">
        <v>81</v>
      </c>
      <c r="F1825" s="96" t="s">
        <v>81</v>
      </c>
      <c r="G1825" s="114">
        <v>1989</v>
      </c>
      <c r="H1825" s="264">
        <v>0.75</v>
      </c>
      <c r="I1825" s="117" t="s">
        <v>244</v>
      </c>
      <c r="J1825" s="262"/>
      <c r="K1825" s="270"/>
      <c r="L1825" s="286"/>
      <c r="M1825" s="133" t="s">
        <v>247</v>
      </c>
      <c r="N1825" s="114">
        <v>1999</v>
      </c>
      <c r="O1825" s="114">
        <v>1999</v>
      </c>
      <c r="P1825" s="113">
        <v>0.75</v>
      </c>
      <c r="Q1825" s="117" t="s">
        <v>245</v>
      </c>
      <c r="R1825" s="96"/>
      <c r="S1825" s="97"/>
      <c r="T1825" s="103"/>
      <c r="U1825" s="136" t="e">
        <f ca="1">_xlfn._xlws.FILTER(_xlfn._xlws.FILTER(Table15[],(Table15[System-Owned Portion]&amp;Table15[Was Material Ever Previously Lead?]&amp;Table15[Customer-Owned Portion])=(D1825&amp;E1825&amp;M1825)),{0,0,0,1})</f>
        <v>#NAME?</v>
      </c>
      <c r="V1825"/>
    </row>
    <row r="1826" spans="1:22" ht="30" x14ac:dyDescent="0.25">
      <c r="A1826" s="102" t="s">
        <v>3796</v>
      </c>
      <c r="B1826" s="96" t="s">
        <v>3797</v>
      </c>
      <c r="C1826" s="96" t="s">
        <v>3795</v>
      </c>
      <c r="D1826" s="104" t="s">
        <v>247</v>
      </c>
      <c r="E1826" s="117" t="s">
        <v>81</v>
      </c>
      <c r="F1826" s="96" t="s">
        <v>81</v>
      </c>
      <c r="G1826" s="114">
        <v>1989</v>
      </c>
      <c r="H1826" s="264">
        <v>0.75</v>
      </c>
      <c r="I1826" s="117" t="s">
        <v>244</v>
      </c>
      <c r="J1826" s="262"/>
      <c r="K1826" s="270"/>
      <c r="L1826" s="286"/>
      <c r="M1826" s="133" t="s">
        <v>247</v>
      </c>
      <c r="N1826" s="114">
        <v>1991</v>
      </c>
      <c r="O1826" s="114">
        <v>1991</v>
      </c>
      <c r="P1826" s="113">
        <v>0.75</v>
      </c>
      <c r="Q1826" s="117" t="s">
        <v>245</v>
      </c>
      <c r="R1826" s="96"/>
      <c r="S1826" s="97"/>
      <c r="T1826" s="103"/>
      <c r="U1826" s="136" t="e">
        <f ca="1">_xlfn._xlws.FILTER(_xlfn._xlws.FILTER(Table15[],(Table15[System-Owned Portion]&amp;Table15[Was Material Ever Previously Lead?]&amp;Table15[Customer-Owned Portion])=(D1826&amp;E1826&amp;M1826)),{0,0,0,1})</f>
        <v>#NAME?</v>
      </c>
      <c r="V1826"/>
    </row>
    <row r="1827" spans="1:22" ht="30" x14ac:dyDescent="0.25">
      <c r="A1827" s="102" t="s">
        <v>3798</v>
      </c>
      <c r="B1827" s="96" t="s">
        <v>3799</v>
      </c>
      <c r="C1827" s="96" t="s">
        <v>3795</v>
      </c>
      <c r="D1827" s="104" t="s">
        <v>247</v>
      </c>
      <c r="E1827" s="117" t="s">
        <v>81</v>
      </c>
      <c r="F1827" s="96" t="s">
        <v>81</v>
      </c>
      <c r="G1827" s="114">
        <v>1989</v>
      </c>
      <c r="H1827" s="264">
        <v>0.75</v>
      </c>
      <c r="I1827" s="117" t="s">
        <v>244</v>
      </c>
      <c r="J1827" s="262"/>
      <c r="K1827" s="270"/>
      <c r="L1827" s="286"/>
      <c r="M1827" s="133" t="s">
        <v>247</v>
      </c>
      <c r="N1827" s="114">
        <v>1992</v>
      </c>
      <c r="O1827" s="114">
        <v>1992</v>
      </c>
      <c r="P1827" s="113">
        <v>0.75</v>
      </c>
      <c r="Q1827" s="117" t="s">
        <v>245</v>
      </c>
      <c r="R1827" s="96"/>
      <c r="S1827" s="97"/>
      <c r="T1827" s="103"/>
      <c r="U1827" s="136" t="e">
        <f ca="1">_xlfn._xlws.FILTER(_xlfn._xlws.FILTER(Table15[],(Table15[System-Owned Portion]&amp;Table15[Was Material Ever Previously Lead?]&amp;Table15[Customer-Owned Portion])=(D1827&amp;E1827&amp;M1827)),{0,0,0,1})</f>
        <v>#NAME?</v>
      </c>
      <c r="V1827"/>
    </row>
    <row r="1828" spans="1:22" ht="30" x14ac:dyDescent="0.25">
      <c r="A1828" s="102" t="s">
        <v>3800</v>
      </c>
      <c r="B1828" s="96" t="s">
        <v>3801</v>
      </c>
      <c r="C1828" s="96" t="s">
        <v>3795</v>
      </c>
      <c r="D1828" s="104" t="s">
        <v>247</v>
      </c>
      <c r="E1828" s="117" t="s">
        <v>81</v>
      </c>
      <c r="F1828" s="96" t="s">
        <v>81</v>
      </c>
      <c r="G1828" s="114">
        <v>1989</v>
      </c>
      <c r="H1828" s="264">
        <v>0.75</v>
      </c>
      <c r="I1828" s="117" t="s">
        <v>244</v>
      </c>
      <c r="J1828" s="262"/>
      <c r="K1828" s="270"/>
      <c r="L1828" s="286"/>
      <c r="M1828" s="133" t="s">
        <v>247</v>
      </c>
      <c r="N1828" s="114">
        <v>2000</v>
      </c>
      <c r="O1828" s="114">
        <v>2000</v>
      </c>
      <c r="P1828" s="113">
        <v>0.75</v>
      </c>
      <c r="Q1828" s="117" t="s">
        <v>245</v>
      </c>
      <c r="R1828" s="96"/>
      <c r="S1828" s="97"/>
      <c r="T1828" s="103"/>
      <c r="U1828" s="136" t="e">
        <f ca="1">_xlfn._xlws.FILTER(_xlfn._xlws.FILTER(Table15[],(Table15[System-Owned Portion]&amp;Table15[Was Material Ever Previously Lead?]&amp;Table15[Customer-Owned Portion])=(D1828&amp;E1828&amp;M1828)),{0,0,0,1})</f>
        <v>#NAME?</v>
      </c>
      <c r="V1828"/>
    </row>
    <row r="1829" spans="1:22" ht="30" x14ac:dyDescent="0.25">
      <c r="A1829" s="102" t="s">
        <v>3802</v>
      </c>
      <c r="B1829" s="96" t="s">
        <v>3803</v>
      </c>
      <c r="C1829" s="96" t="s">
        <v>3795</v>
      </c>
      <c r="D1829" s="104" t="s">
        <v>247</v>
      </c>
      <c r="E1829" s="117" t="s">
        <v>81</v>
      </c>
      <c r="F1829" s="96" t="s">
        <v>81</v>
      </c>
      <c r="G1829" s="114">
        <v>1989</v>
      </c>
      <c r="H1829" s="264">
        <v>0.75</v>
      </c>
      <c r="I1829" s="117" t="s">
        <v>244</v>
      </c>
      <c r="J1829" s="262"/>
      <c r="K1829" s="270"/>
      <c r="L1829" s="286"/>
      <c r="M1829" s="133" t="s">
        <v>247</v>
      </c>
      <c r="N1829" s="114">
        <v>1991</v>
      </c>
      <c r="O1829" s="114">
        <v>1991</v>
      </c>
      <c r="P1829" s="113">
        <v>0.75</v>
      </c>
      <c r="Q1829" s="117" t="s">
        <v>245</v>
      </c>
      <c r="R1829" s="96"/>
      <c r="S1829" s="97"/>
      <c r="T1829" s="103"/>
      <c r="U1829" s="136" t="e">
        <f ca="1">_xlfn._xlws.FILTER(_xlfn._xlws.FILTER(Table15[],(Table15[System-Owned Portion]&amp;Table15[Was Material Ever Previously Lead?]&amp;Table15[Customer-Owned Portion])=(D1829&amp;E1829&amp;M1829)),{0,0,0,1})</f>
        <v>#NAME?</v>
      </c>
      <c r="V1829"/>
    </row>
    <row r="1830" spans="1:22" ht="30" x14ac:dyDescent="0.25">
      <c r="A1830" s="102" t="s">
        <v>3804</v>
      </c>
      <c r="B1830" s="96" t="s">
        <v>3805</v>
      </c>
      <c r="C1830" s="96" t="s">
        <v>3795</v>
      </c>
      <c r="D1830" s="104" t="s">
        <v>247</v>
      </c>
      <c r="E1830" s="117" t="s">
        <v>81</v>
      </c>
      <c r="F1830" s="96" t="s">
        <v>81</v>
      </c>
      <c r="G1830" s="114">
        <v>1989</v>
      </c>
      <c r="H1830" s="264">
        <v>0.75</v>
      </c>
      <c r="I1830" s="117" t="s">
        <v>244</v>
      </c>
      <c r="J1830" s="262"/>
      <c r="K1830" s="270"/>
      <c r="L1830" s="286"/>
      <c r="M1830" s="133" t="s">
        <v>247</v>
      </c>
      <c r="N1830" s="114">
        <v>1991</v>
      </c>
      <c r="O1830" s="114">
        <v>1991</v>
      </c>
      <c r="P1830" s="113">
        <v>0.75</v>
      </c>
      <c r="Q1830" s="117" t="s">
        <v>245</v>
      </c>
      <c r="R1830" s="96"/>
      <c r="S1830" s="97"/>
      <c r="T1830" s="103"/>
      <c r="U1830" s="136" t="e">
        <f ca="1">_xlfn._xlws.FILTER(_xlfn._xlws.FILTER(Table15[],(Table15[System-Owned Portion]&amp;Table15[Was Material Ever Previously Lead?]&amp;Table15[Customer-Owned Portion])=(D1830&amp;E1830&amp;M1830)),{0,0,0,1})</f>
        <v>#NAME?</v>
      </c>
      <c r="V1830"/>
    </row>
    <row r="1831" spans="1:22" ht="30" x14ac:dyDescent="0.25">
      <c r="A1831" s="102" t="s">
        <v>3806</v>
      </c>
      <c r="B1831" s="96" t="s">
        <v>3807</v>
      </c>
      <c r="C1831" s="96" t="s">
        <v>3795</v>
      </c>
      <c r="D1831" s="104" t="s">
        <v>247</v>
      </c>
      <c r="E1831" s="117" t="s">
        <v>81</v>
      </c>
      <c r="F1831" s="96" t="s">
        <v>81</v>
      </c>
      <c r="G1831" s="114">
        <v>1989</v>
      </c>
      <c r="H1831" s="264">
        <v>0.75</v>
      </c>
      <c r="I1831" s="117" t="s">
        <v>244</v>
      </c>
      <c r="J1831" s="262"/>
      <c r="K1831" s="270"/>
      <c r="L1831" s="286"/>
      <c r="M1831" s="133" t="s">
        <v>247</v>
      </c>
      <c r="N1831" s="114">
        <v>1994</v>
      </c>
      <c r="O1831" s="114">
        <v>1994</v>
      </c>
      <c r="P1831" s="113">
        <v>0.75</v>
      </c>
      <c r="Q1831" s="117" t="s">
        <v>245</v>
      </c>
      <c r="R1831" s="96"/>
      <c r="S1831" s="97"/>
      <c r="T1831" s="103"/>
      <c r="U1831" s="136" t="e">
        <f ca="1">_xlfn._xlws.FILTER(_xlfn._xlws.FILTER(Table15[],(Table15[System-Owned Portion]&amp;Table15[Was Material Ever Previously Lead?]&amp;Table15[Customer-Owned Portion])=(D1831&amp;E1831&amp;M1831)),{0,0,0,1})</f>
        <v>#NAME?</v>
      </c>
      <c r="V1831"/>
    </row>
    <row r="1832" spans="1:22" ht="30" x14ac:dyDescent="0.25">
      <c r="A1832" s="102" t="s">
        <v>3808</v>
      </c>
      <c r="B1832" s="96" t="s">
        <v>3809</v>
      </c>
      <c r="C1832" s="96" t="s">
        <v>3795</v>
      </c>
      <c r="D1832" s="104" t="s">
        <v>247</v>
      </c>
      <c r="E1832" s="117" t="s">
        <v>81</v>
      </c>
      <c r="F1832" s="96" t="s">
        <v>81</v>
      </c>
      <c r="G1832" s="114">
        <v>1989</v>
      </c>
      <c r="H1832" s="264">
        <v>0.75</v>
      </c>
      <c r="I1832" s="117" t="s">
        <v>244</v>
      </c>
      <c r="J1832" s="262"/>
      <c r="K1832" s="270"/>
      <c r="L1832" s="286"/>
      <c r="M1832" s="133" t="s">
        <v>247</v>
      </c>
      <c r="N1832" s="114">
        <v>1996</v>
      </c>
      <c r="O1832" s="114">
        <v>1996</v>
      </c>
      <c r="P1832" s="113">
        <v>0.75</v>
      </c>
      <c r="Q1832" s="117" t="s">
        <v>245</v>
      </c>
      <c r="R1832" s="96"/>
      <c r="S1832" s="97"/>
      <c r="T1832" s="103"/>
      <c r="U1832" s="136" t="e">
        <f ca="1">_xlfn._xlws.FILTER(_xlfn._xlws.FILTER(Table15[],(Table15[System-Owned Portion]&amp;Table15[Was Material Ever Previously Lead?]&amp;Table15[Customer-Owned Portion])=(D1832&amp;E1832&amp;M1832)),{0,0,0,1})</f>
        <v>#NAME?</v>
      </c>
      <c r="V1832"/>
    </row>
    <row r="1833" spans="1:22" ht="30" x14ac:dyDescent="0.25">
      <c r="A1833" s="102" t="s">
        <v>3810</v>
      </c>
      <c r="B1833" s="96" t="s">
        <v>3811</v>
      </c>
      <c r="C1833" s="96" t="s">
        <v>3812</v>
      </c>
      <c r="D1833" s="104" t="s">
        <v>247</v>
      </c>
      <c r="E1833" s="117" t="s">
        <v>81</v>
      </c>
      <c r="F1833" s="96" t="s">
        <v>81</v>
      </c>
      <c r="G1833" s="114">
        <v>1989</v>
      </c>
      <c r="H1833" s="264">
        <v>0.75</v>
      </c>
      <c r="I1833" s="117" t="s">
        <v>244</v>
      </c>
      <c r="J1833" s="262"/>
      <c r="K1833" s="270"/>
      <c r="L1833" s="286"/>
      <c r="M1833" s="133" t="s">
        <v>247</v>
      </c>
      <c r="N1833" s="114">
        <v>1997</v>
      </c>
      <c r="O1833" s="114">
        <v>1997</v>
      </c>
      <c r="P1833" s="113">
        <v>0.75</v>
      </c>
      <c r="Q1833" s="117" t="s">
        <v>245</v>
      </c>
      <c r="R1833" s="96"/>
      <c r="S1833" s="97"/>
      <c r="T1833" s="103"/>
      <c r="U1833" s="136" t="e">
        <f ca="1">_xlfn._xlws.FILTER(_xlfn._xlws.FILTER(Table15[],(Table15[System-Owned Portion]&amp;Table15[Was Material Ever Previously Lead?]&amp;Table15[Customer-Owned Portion])=(D1833&amp;E1833&amp;M1833)),{0,0,0,1})</f>
        <v>#NAME?</v>
      </c>
      <c r="V1833"/>
    </row>
    <row r="1834" spans="1:22" ht="30" x14ac:dyDescent="0.25">
      <c r="A1834" s="102" t="s">
        <v>4240</v>
      </c>
      <c r="B1834" s="96" t="s">
        <v>4241</v>
      </c>
      <c r="C1834" s="96" t="s">
        <v>3812</v>
      </c>
      <c r="D1834" s="104" t="s">
        <v>247</v>
      </c>
      <c r="E1834" s="117" t="s">
        <v>81</v>
      </c>
      <c r="F1834" s="96" t="s">
        <v>81</v>
      </c>
      <c r="G1834" s="114">
        <v>1989</v>
      </c>
      <c r="H1834" s="264">
        <v>0.75</v>
      </c>
      <c r="I1834" s="117" t="s">
        <v>244</v>
      </c>
      <c r="J1834" s="262"/>
      <c r="K1834" s="270"/>
      <c r="L1834" s="286"/>
      <c r="M1834" s="133" t="s">
        <v>247</v>
      </c>
      <c r="N1834" s="114">
        <v>1993</v>
      </c>
      <c r="O1834" s="114">
        <v>1993</v>
      </c>
      <c r="P1834" s="113">
        <v>0.75</v>
      </c>
      <c r="Q1834" s="117" t="s">
        <v>245</v>
      </c>
      <c r="R1834" s="96"/>
      <c r="S1834" s="97"/>
      <c r="T1834" s="103"/>
      <c r="U1834" s="136" t="e">
        <f ca="1">_xlfn._xlws.FILTER(_xlfn._xlws.FILTER(Table15[],(Table15[System-Owned Portion]&amp;Table15[Was Material Ever Previously Lead?]&amp;Table15[Customer-Owned Portion])=(D1834&amp;E1834&amp;M1834)),{0,0,0,1})</f>
        <v>#NAME?</v>
      </c>
      <c r="V1834"/>
    </row>
    <row r="1835" spans="1:22" ht="30" x14ac:dyDescent="0.25">
      <c r="A1835" s="102" t="s">
        <v>4242</v>
      </c>
      <c r="B1835" s="96" t="s">
        <v>4243</v>
      </c>
      <c r="C1835" s="96" t="s">
        <v>3812</v>
      </c>
      <c r="D1835" s="104" t="s">
        <v>247</v>
      </c>
      <c r="E1835" s="117" t="s">
        <v>81</v>
      </c>
      <c r="F1835" s="96" t="s">
        <v>81</v>
      </c>
      <c r="G1835" s="114">
        <v>1989</v>
      </c>
      <c r="H1835" s="264">
        <v>0.75</v>
      </c>
      <c r="I1835" s="117" t="s">
        <v>244</v>
      </c>
      <c r="J1835" s="262"/>
      <c r="K1835" s="270"/>
      <c r="L1835" s="286"/>
      <c r="M1835" s="133" t="s">
        <v>247</v>
      </c>
      <c r="N1835" s="114">
        <v>1993</v>
      </c>
      <c r="O1835" s="114">
        <v>1993</v>
      </c>
      <c r="P1835" s="113">
        <v>0.75</v>
      </c>
      <c r="Q1835" s="117" t="s">
        <v>245</v>
      </c>
      <c r="R1835" s="96"/>
      <c r="S1835" s="97"/>
      <c r="T1835" s="103"/>
      <c r="U1835" s="136" t="e">
        <f ca="1">_xlfn._xlws.FILTER(_xlfn._xlws.FILTER(Table15[],(Table15[System-Owned Portion]&amp;Table15[Was Material Ever Previously Lead?]&amp;Table15[Customer-Owned Portion])=(D1835&amp;E1835&amp;M1835)),{0,0,0,1})</f>
        <v>#NAME?</v>
      </c>
      <c r="V1835"/>
    </row>
    <row r="1836" spans="1:22" ht="30" x14ac:dyDescent="0.25">
      <c r="A1836" s="102" t="s">
        <v>3813</v>
      </c>
      <c r="B1836" s="96" t="s">
        <v>3814</v>
      </c>
      <c r="C1836" s="96" t="s">
        <v>3812</v>
      </c>
      <c r="D1836" s="104" t="s">
        <v>247</v>
      </c>
      <c r="E1836" s="117" t="s">
        <v>81</v>
      </c>
      <c r="F1836" s="96" t="s">
        <v>81</v>
      </c>
      <c r="G1836" s="114">
        <v>1989</v>
      </c>
      <c r="H1836" s="264">
        <v>0.75</v>
      </c>
      <c r="I1836" s="117" t="s">
        <v>244</v>
      </c>
      <c r="J1836" s="262"/>
      <c r="K1836" s="270"/>
      <c r="L1836" s="286"/>
      <c r="M1836" s="133" t="s">
        <v>247</v>
      </c>
      <c r="N1836" s="114">
        <v>2000</v>
      </c>
      <c r="O1836" s="114">
        <v>2000</v>
      </c>
      <c r="P1836" s="113">
        <v>0.75</v>
      </c>
      <c r="Q1836" s="117" t="s">
        <v>245</v>
      </c>
      <c r="R1836" s="96"/>
      <c r="S1836" s="97"/>
      <c r="T1836" s="103"/>
      <c r="U1836" s="136" t="e">
        <f ca="1">_xlfn._xlws.FILTER(_xlfn._xlws.FILTER(Table15[],(Table15[System-Owned Portion]&amp;Table15[Was Material Ever Previously Lead?]&amp;Table15[Customer-Owned Portion])=(D1836&amp;E1836&amp;M1836)),{0,0,0,1})</f>
        <v>#NAME?</v>
      </c>
      <c r="V1836"/>
    </row>
    <row r="1837" spans="1:22" ht="30" x14ac:dyDescent="0.25">
      <c r="A1837" s="102" t="s">
        <v>3815</v>
      </c>
      <c r="B1837" s="96" t="s">
        <v>3816</v>
      </c>
      <c r="C1837" s="96" t="s">
        <v>3812</v>
      </c>
      <c r="D1837" s="104" t="s">
        <v>247</v>
      </c>
      <c r="E1837" s="117" t="s">
        <v>81</v>
      </c>
      <c r="F1837" s="96" t="s">
        <v>81</v>
      </c>
      <c r="G1837" s="114">
        <v>1989</v>
      </c>
      <c r="H1837" s="264">
        <v>0.75</v>
      </c>
      <c r="I1837" s="117" t="s">
        <v>244</v>
      </c>
      <c r="J1837" s="262"/>
      <c r="K1837" s="270"/>
      <c r="L1837" s="286"/>
      <c r="M1837" s="133" t="s">
        <v>247</v>
      </c>
      <c r="N1837" s="114">
        <v>2001</v>
      </c>
      <c r="O1837" s="114">
        <v>2001</v>
      </c>
      <c r="P1837" s="113">
        <v>0.75</v>
      </c>
      <c r="Q1837" s="117" t="s">
        <v>245</v>
      </c>
      <c r="R1837" s="96"/>
      <c r="S1837" s="97"/>
      <c r="T1837" s="103"/>
      <c r="U1837" s="136" t="e">
        <f ca="1">_xlfn._xlws.FILTER(_xlfn._xlws.FILTER(Table15[],(Table15[System-Owned Portion]&amp;Table15[Was Material Ever Previously Lead?]&amp;Table15[Customer-Owned Portion])=(D1837&amp;E1837&amp;M1837)),{0,0,0,1})</f>
        <v>#NAME?</v>
      </c>
      <c r="V1837"/>
    </row>
    <row r="1838" spans="1:22" ht="30" x14ac:dyDescent="0.25">
      <c r="A1838" s="102" t="s">
        <v>3817</v>
      </c>
      <c r="B1838" s="96" t="s">
        <v>3818</v>
      </c>
      <c r="C1838" s="96" t="s">
        <v>3812</v>
      </c>
      <c r="D1838" s="104" t="s">
        <v>247</v>
      </c>
      <c r="E1838" s="117" t="s">
        <v>81</v>
      </c>
      <c r="F1838" s="96" t="s">
        <v>81</v>
      </c>
      <c r="G1838" s="114">
        <v>1989</v>
      </c>
      <c r="H1838" s="264">
        <v>0.75</v>
      </c>
      <c r="I1838" s="117" t="s">
        <v>244</v>
      </c>
      <c r="J1838" s="262"/>
      <c r="K1838" s="270"/>
      <c r="L1838" s="286"/>
      <c r="M1838" s="133" t="s">
        <v>247</v>
      </c>
      <c r="N1838" s="114">
        <v>1999</v>
      </c>
      <c r="O1838" s="114">
        <v>1999</v>
      </c>
      <c r="P1838" s="113">
        <v>0.75</v>
      </c>
      <c r="Q1838" s="117" t="s">
        <v>245</v>
      </c>
      <c r="R1838" s="96"/>
      <c r="S1838" s="97"/>
      <c r="T1838" s="103"/>
      <c r="U1838" s="136" t="e">
        <f ca="1">_xlfn._xlws.FILTER(_xlfn._xlws.FILTER(Table15[],(Table15[System-Owned Portion]&amp;Table15[Was Material Ever Previously Lead?]&amp;Table15[Customer-Owned Portion])=(D1838&amp;E1838&amp;M1838)),{0,0,0,1})</f>
        <v>#NAME?</v>
      </c>
      <c r="V1838"/>
    </row>
    <row r="1839" spans="1:22" ht="30" x14ac:dyDescent="0.25">
      <c r="A1839" s="102" t="s">
        <v>3819</v>
      </c>
      <c r="B1839" s="96" t="s">
        <v>3820</v>
      </c>
      <c r="C1839" s="96" t="s">
        <v>3812</v>
      </c>
      <c r="D1839" s="104" t="s">
        <v>247</v>
      </c>
      <c r="E1839" s="117" t="s">
        <v>81</v>
      </c>
      <c r="F1839" s="96" t="s">
        <v>81</v>
      </c>
      <c r="G1839" s="114">
        <v>1989</v>
      </c>
      <c r="H1839" s="264">
        <v>0.75</v>
      </c>
      <c r="I1839" s="117" t="s">
        <v>244</v>
      </c>
      <c r="J1839" s="262"/>
      <c r="K1839" s="270"/>
      <c r="L1839" s="286"/>
      <c r="M1839" s="133" t="s">
        <v>247</v>
      </c>
      <c r="N1839" s="114">
        <v>1992</v>
      </c>
      <c r="O1839" s="114">
        <v>1992</v>
      </c>
      <c r="P1839" s="113">
        <v>0.75</v>
      </c>
      <c r="Q1839" s="117" t="s">
        <v>245</v>
      </c>
      <c r="R1839" s="96"/>
      <c r="S1839" s="97"/>
      <c r="T1839" s="103"/>
      <c r="U1839" s="136" t="e">
        <f ca="1">_xlfn._xlws.FILTER(_xlfn._xlws.FILTER(Table15[],(Table15[System-Owned Portion]&amp;Table15[Was Material Ever Previously Lead?]&amp;Table15[Customer-Owned Portion])=(D1839&amp;E1839&amp;M1839)),{0,0,0,1})</f>
        <v>#NAME?</v>
      </c>
      <c r="V1839"/>
    </row>
    <row r="1840" spans="1:22" ht="30" x14ac:dyDescent="0.25">
      <c r="A1840" s="102" t="s">
        <v>3821</v>
      </c>
      <c r="B1840" s="96" t="s">
        <v>3822</v>
      </c>
      <c r="C1840" s="96" t="s">
        <v>3812</v>
      </c>
      <c r="D1840" s="104" t="s">
        <v>247</v>
      </c>
      <c r="E1840" s="117" t="s">
        <v>81</v>
      </c>
      <c r="F1840" s="96" t="s">
        <v>81</v>
      </c>
      <c r="G1840" s="114">
        <v>1989</v>
      </c>
      <c r="H1840" s="264">
        <v>0.75</v>
      </c>
      <c r="I1840" s="117" t="s">
        <v>244</v>
      </c>
      <c r="J1840" s="262"/>
      <c r="K1840" s="270"/>
      <c r="L1840" s="286"/>
      <c r="M1840" s="133" t="s">
        <v>247</v>
      </c>
      <c r="N1840" s="114">
        <v>1997</v>
      </c>
      <c r="O1840" s="114">
        <v>1997</v>
      </c>
      <c r="P1840" s="113">
        <v>0.75</v>
      </c>
      <c r="Q1840" s="117" t="s">
        <v>245</v>
      </c>
      <c r="R1840" s="96"/>
      <c r="S1840" s="97"/>
      <c r="T1840" s="103"/>
      <c r="U1840" s="136" t="e">
        <f ca="1">_xlfn._xlws.FILTER(_xlfn._xlws.FILTER(Table15[],(Table15[System-Owned Portion]&amp;Table15[Was Material Ever Previously Lead?]&amp;Table15[Customer-Owned Portion])=(D1840&amp;E1840&amp;M1840)),{0,0,0,1})</f>
        <v>#NAME?</v>
      </c>
      <c r="V1840"/>
    </row>
    <row r="1841" spans="1:22" ht="30" x14ac:dyDescent="0.25">
      <c r="A1841" s="102" t="s">
        <v>4238</v>
      </c>
      <c r="B1841" s="96" t="s">
        <v>4239</v>
      </c>
      <c r="C1841" s="96" t="s">
        <v>3812</v>
      </c>
      <c r="D1841" s="104" t="s">
        <v>247</v>
      </c>
      <c r="E1841" s="117" t="s">
        <v>81</v>
      </c>
      <c r="F1841" s="96" t="s">
        <v>81</v>
      </c>
      <c r="G1841" s="114">
        <v>1989</v>
      </c>
      <c r="H1841" s="264">
        <v>0.75</v>
      </c>
      <c r="I1841" s="117" t="s">
        <v>244</v>
      </c>
      <c r="J1841" s="262"/>
      <c r="K1841" s="270"/>
      <c r="L1841" s="286"/>
      <c r="M1841" s="133" t="s">
        <v>247</v>
      </c>
      <c r="N1841" s="114">
        <v>2003</v>
      </c>
      <c r="O1841" s="114">
        <v>2003</v>
      </c>
      <c r="P1841" s="113">
        <v>0.75</v>
      </c>
      <c r="Q1841" s="117" t="s">
        <v>245</v>
      </c>
      <c r="R1841" s="96"/>
      <c r="S1841" s="97"/>
      <c r="T1841" s="103"/>
      <c r="U1841" s="136" t="e">
        <f ca="1">_xlfn._xlws.FILTER(_xlfn._xlws.FILTER(Table15[],(Table15[System-Owned Portion]&amp;Table15[Was Material Ever Previously Lead?]&amp;Table15[Customer-Owned Portion])=(D1841&amp;E1841&amp;M1841)),{0,0,0,1})</f>
        <v>#NAME?</v>
      </c>
      <c r="V1841"/>
    </row>
    <row r="1842" spans="1:22" ht="30" x14ac:dyDescent="0.25">
      <c r="A1842" s="102" t="s">
        <v>3823</v>
      </c>
      <c r="B1842" s="96" t="s">
        <v>3824</v>
      </c>
      <c r="C1842" s="96" t="s">
        <v>3812</v>
      </c>
      <c r="D1842" s="104" t="s">
        <v>247</v>
      </c>
      <c r="E1842" s="117" t="s">
        <v>81</v>
      </c>
      <c r="F1842" s="96" t="s">
        <v>81</v>
      </c>
      <c r="G1842" s="114">
        <v>1989</v>
      </c>
      <c r="H1842" s="264">
        <v>0.75</v>
      </c>
      <c r="I1842" s="117" t="s">
        <v>244</v>
      </c>
      <c r="J1842" s="262"/>
      <c r="K1842" s="270"/>
      <c r="L1842" s="286"/>
      <c r="M1842" s="133" t="s">
        <v>247</v>
      </c>
      <c r="N1842" s="114">
        <v>1995</v>
      </c>
      <c r="O1842" s="114">
        <v>1995</v>
      </c>
      <c r="P1842" s="113">
        <v>0.75</v>
      </c>
      <c r="Q1842" s="117" t="s">
        <v>245</v>
      </c>
      <c r="R1842" s="96"/>
      <c r="S1842" s="97"/>
      <c r="T1842" s="103"/>
      <c r="U1842" s="136" t="e">
        <f ca="1">_xlfn._xlws.FILTER(_xlfn._xlws.FILTER(Table15[],(Table15[System-Owned Portion]&amp;Table15[Was Material Ever Previously Lead?]&amp;Table15[Customer-Owned Portion])=(D1842&amp;E1842&amp;M1842)),{0,0,0,1})</f>
        <v>#NAME?</v>
      </c>
      <c r="V1842"/>
    </row>
    <row r="1843" spans="1:22" ht="30" x14ac:dyDescent="0.25">
      <c r="A1843" s="102" t="s">
        <v>3825</v>
      </c>
      <c r="B1843" s="96" t="s">
        <v>3826</v>
      </c>
      <c r="C1843" s="96" t="s">
        <v>3812</v>
      </c>
      <c r="D1843" s="104" t="s">
        <v>247</v>
      </c>
      <c r="E1843" s="117" t="s">
        <v>81</v>
      </c>
      <c r="F1843" s="96" t="s">
        <v>81</v>
      </c>
      <c r="G1843" s="114">
        <v>1989</v>
      </c>
      <c r="H1843" s="264">
        <v>0.75</v>
      </c>
      <c r="I1843" s="117" t="s">
        <v>244</v>
      </c>
      <c r="J1843" s="262"/>
      <c r="K1843" s="270"/>
      <c r="L1843" s="286"/>
      <c r="M1843" s="133" t="s">
        <v>247</v>
      </c>
      <c r="N1843" s="114">
        <v>2006</v>
      </c>
      <c r="O1843" s="114">
        <v>2006</v>
      </c>
      <c r="P1843" s="113">
        <v>0.75</v>
      </c>
      <c r="Q1843" s="117" t="s">
        <v>245</v>
      </c>
      <c r="R1843" s="96"/>
      <c r="S1843" s="97"/>
      <c r="T1843" s="103"/>
      <c r="U1843" s="136" t="e">
        <f ca="1">_xlfn._xlws.FILTER(_xlfn._xlws.FILTER(Table15[],(Table15[System-Owned Portion]&amp;Table15[Was Material Ever Previously Lead?]&amp;Table15[Customer-Owned Portion])=(D1843&amp;E1843&amp;M1843)),{0,0,0,1})</f>
        <v>#NAME?</v>
      </c>
      <c r="V1843"/>
    </row>
    <row r="1844" spans="1:22" ht="30" x14ac:dyDescent="0.25">
      <c r="A1844" s="102" t="s">
        <v>3827</v>
      </c>
      <c r="B1844" s="96" t="s">
        <v>3828</v>
      </c>
      <c r="C1844" s="96" t="s">
        <v>3812</v>
      </c>
      <c r="D1844" s="104" t="s">
        <v>247</v>
      </c>
      <c r="E1844" s="117" t="s">
        <v>81</v>
      </c>
      <c r="F1844" s="96" t="s">
        <v>81</v>
      </c>
      <c r="G1844" s="114">
        <v>1989</v>
      </c>
      <c r="H1844" s="264">
        <v>0.75</v>
      </c>
      <c r="I1844" s="117" t="s">
        <v>244</v>
      </c>
      <c r="J1844" s="262"/>
      <c r="K1844" s="270"/>
      <c r="L1844" s="286"/>
      <c r="M1844" s="133" t="s">
        <v>247</v>
      </c>
      <c r="N1844" s="114">
        <v>1992</v>
      </c>
      <c r="O1844" s="114">
        <v>1992</v>
      </c>
      <c r="P1844" s="113">
        <v>0.75</v>
      </c>
      <c r="Q1844" s="117" t="s">
        <v>245</v>
      </c>
      <c r="R1844" s="96"/>
      <c r="S1844" s="97"/>
      <c r="T1844" s="103"/>
      <c r="U1844" s="136" t="e">
        <f ca="1">_xlfn._xlws.FILTER(_xlfn._xlws.FILTER(Table15[],(Table15[System-Owned Portion]&amp;Table15[Was Material Ever Previously Lead?]&amp;Table15[Customer-Owned Portion])=(D1844&amp;E1844&amp;M1844)),{0,0,0,1})</f>
        <v>#NAME?</v>
      </c>
      <c r="V1844"/>
    </row>
    <row r="1845" spans="1:22" ht="30" x14ac:dyDescent="0.25">
      <c r="A1845" s="102" t="s">
        <v>3829</v>
      </c>
      <c r="B1845" s="96" t="s">
        <v>3830</v>
      </c>
      <c r="C1845" s="96" t="s">
        <v>3812</v>
      </c>
      <c r="D1845" s="104" t="s">
        <v>247</v>
      </c>
      <c r="E1845" s="117" t="s">
        <v>81</v>
      </c>
      <c r="F1845" s="96" t="s">
        <v>81</v>
      </c>
      <c r="G1845" s="114">
        <v>1989</v>
      </c>
      <c r="H1845" s="264">
        <v>0.75</v>
      </c>
      <c r="I1845" s="117" t="s">
        <v>244</v>
      </c>
      <c r="J1845" s="262"/>
      <c r="K1845" s="270"/>
      <c r="L1845" s="286"/>
      <c r="M1845" s="133" t="s">
        <v>247</v>
      </c>
      <c r="N1845" s="114">
        <v>1992</v>
      </c>
      <c r="O1845" s="114">
        <v>1992</v>
      </c>
      <c r="P1845" s="113">
        <v>0.75</v>
      </c>
      <c r="Q1845" s="117" t="s">
        <v>245</v>
      </c>
      <c r="R1845" s="96"/>
      <c r="S1845" s="97"/>
      <c r="T1845" s="103"/>
      <c r="U1845" s="136" t="e">
        <f ca="1">_xlfn._xlws.FILTER(_xlfn._xlws.FILTER(Table15[],(Table15[System-Owned Portion]&amp;Table15[Was Material Ever Previously Lead?]&amp;Table15[Customer-Owned Portion])=(D1845&amp;E1845&amp;M1845)),{0,0,0,1})</f>
        <v>#NAME?</v>
      </c>
      <c r="V1845"/>
    </row>
    <row r="1846" spans="1:22" ht="30" x14ac:dyDescent="0.25">
      <c r="A1846" s="102" t="s">
        <v>3831</v>
      </c>
      <c r="B1846" s="96" t="s">
        <v>3832</v>
      </c>
      <c r="C1846" s="96" t="s">
        <v>4912</v>
      </c>
      <c r="D1846" s="104" t="s">
        <v>248</v>
      </c>
      <c r="E1846" s="117" t="s">
        <v>81</v>
      </c>
      <c r="F1846" s="96" t="s">
        <v>81</v>
      </c>
      <c r="G1846" s="114">
        <v>1961</v>
      </c>
      <c r="H1846" s="113">
        <v>0.75</v>
      </c>
      <c r="I1846" s="117" t="s">
        <v>244</v>
      </c>
      <c r="J1846" s="262"/>
      <c r="K1846" s="270"/>
      <c r="L1846" s="286" t="s">
        <v>4932</v>
      </c>
      <c r="M1846" s="133" t="s">
        <v>95</v>
      </c>
      <c r="N1846" s="114">
        <v>1958</v>
      </c>
      <c r="O1846" s="114">
        <v>1958</v>
      </c>
      <c r="P1846" s="113">
        <v>0.75</v>
      </c>
      <c r="Q1846" s="117"/>
      <c r="R1846" s="96"/>
      <c r="S1846" s="97"/>
      <c r="T1846" s="103"/>
      <c r="U1846" s="136" t="e">
        <f ca="1">_xlfn._xlws.FILTER(_xlfn._xlws.FILTER(Table15[],(Table15[System-Owned Portion]&amp;Table15[Was Material Ever Previously Lead?]&amp;Table15[Customer-Owned Portion])=(D1846&amp;E1846&amp;M1846)),{0,0,0,1})</f>
        <v>#NAME?</v>
      </c>
      <c r="V1846"/>
    </row>
    <row r="1847" spans="1:22" ht="30" x14ac:dyDescent="0.25">
      <c r="A1847" s="102" t="s">
        <v>3833</v>
      </c>
      <c r="B1847" s="96" t="s">
        <v>3834</v>
      </c>
      <c r="C1847" s="96" t="s">
        <v>4912</v>
      </c>
      <c r="D1847" s="104" t="s">
        <v>248</v>
      </c>
      <c r="E1847" s="117" t="s">
        <v>81</v>
      </c>
      <c r="F1847" s="96" t="s">
        <v>81</v>
      </c>
      <c r="G1847" s="114">
        <v>1961</v>
      </c>
      <c r="H1847" s="113">
        <v>1</v>
      </c>
      <c r="I1847" s="117" t="s">
        <v>244</v>
      </c>
      <c r="J1847" s="262"/>
      <c r="K1847" s="270"/>
      <c r="L1847" s="286" t="s">
        <v>4933</v>
      </c>
      <c r="M1847" s="133" t="s">
        <v>95</v>
      </c>
      <c r="N1847" s="114">
        <v>1962</v>
      </c>
      <c r="O1847" s="114">
        <v>1962</v>
      </c>
      <c r="P1847" s="113">
        <v>1</v>
      </c>
      <c r="Q1847" s="117"/>
      <c r="R1847" s="96"/>
      <c r="S1847" s="97"/>
      <c r="T1847" s="103"/>
      <c r="U1847" s="136" t="e">
        <f ca="1">_xlfn._xlws.FILTER(_xlfn._xlws.FILTER(Table15[],(Table15[System-Owned Portion]&amp;Table15[Was Material Ever Previously Lead?]&amp;Table15[Customer-Owned Portion])=(D1847&amp;E1847&amp;M1847)),{0,0,0,1})</f>
        <v>#NAME?</v>
      </c>
      <c r="V1847"/>
    </row>
    <row r="1848" spans="1:22" ht="30" x14ac:dyDescent="0.25">
      <c r="A1848" s="102" t="s">
        <v>3835</v>
      </c>
      <c r="B1848" s="96" t="s">
        <v>3836</v>
      </c>
      <c r="C1848" s="96" t="s">
        <v>4912</v>
      </c>
      <c r="D1848" s="104" t="s">
        <v>248</v>
      </c>
      <c r="E1848" s="117" t="s">
        <v>81</v>
      </c>
      <c r="F1848" s="96" t="s">
        <v>81</v>
      </c>
      <c r="G1848" s="114">
        <v>1961</v>
      </c>
      <c r="H1848" s="113">
        <v>1.5</v>
      </c>
      <c r="I1848" s="117" t="s">
        <v>244</v>
      </c>
      <c r="J1848" s="262"/>
      <c r="K1848" s="270"/>
      <c r="L1848" s="286" t="s">
        <v>4934</v>
      </c>
      <c r="M1848" s="133" t="s">
        <v>95</v>
      </c>
      <c r="N1848" s="114">
        <v>1965</v>
      </c>
      <c r="O1848" s="114">
        <v>1965</v>
      </c>
      <c r="P1848" s="113">
        <v>1.5</v>
      </c>
      <c r="Q1848" s="117"/>
      <c r="R1848" s="96"/>
      <c r="S1848" s="97"/>
      <c r="T1848" s="103"/>
      <c r="U1848" s="136" t="e">
        <f ca="1">_xlfn._xlws.FILTER(_xlfn._xlws.FILTER(Table15[],(Table15[System-Owned Portion]&amp;Table15[Was Material Ever Previously Lead?]&amp;Table15[Customer-Owned Portion])=(D1848&amp;E1848&amp;M1848)),{0,0,0,1})</f>
        <v>#NAME?</v>
      </c>
      <c r="V1848"/>
    </row>
    <row r="1849" spans="1:22" ht="30" x14ac:dyDescent="0.25">
      <c r="A1849" s="102" t="s">
        <v>3837</v>
      </c>
      <c r="B1849" s="96" t="s">
        <v>3838</v>
      </c>
      <c r="C1849" s="96" t="s">
        <v>4912</v>
      </c>
      <c r="D1849" s="104" t="s">
        <v>248</v>
      </c>
      <c r="E1849" s="117" t="s">
        <v>81</v>
      </c>
      <c r="F1849" s="96" t="s">
        <v>81</v>
      </c>
      <c r="G1849" s="114">
        <v>1961</v>
      </c>
      <c r="H1849" s="113">
        <v>0.75</v>
      </c>
      <c r="I1849" s="117" t="s">
        <v>244</v>
      </c>
      <c r="J1849" s="262"/>
      <c r="K1849" s="270"/>
      <c r="L1849" s="286" t="s">
        <v>4935</v>
      </c>
      <c r="M1849" s="133" t="s">
        <v>95</v>
      </c>
      <c r="N1849" s="114">
        <v>1975</v>
      </c>
      <c r="O1849" s="114">
        <v>1975</v>
      </c>
      <c r="P1849" s="113">
        <v>0.75</v>
      </c>
      <c r="Q1849" s="117"/>
      <c r="R1849" s="96"/>
      <c r="S1849" s="97"/>
      <c r="T1849" s="103"/>
      <c r="U1849" s="136" t="e">
        <f ca="1">_xlfn._xlws.FILTER(_xlfn._xlws.FILTER(Table15[],(Table15[System-Owned Portion]&amp;Table15[Was Material Ever Previously Lead?]&amp;Table15[Customer-Owned Portion])=(D1849&amp;E1849&amp;M1849)),{0,0,0,1})</f>
        <v>#NAME?</v>
      </c>
      <c r="V1849"/>
    </row>
    <row r="1850" spans="1:22" ht="30" x14ac:dyDescent="0.25">
      <c r="A1850" s="102" t="s">
        <v>3839</v>
      </c>
      <c r="B1850" s="96" t="s">
        <v>3840</v>
      </c>
      <c r="C1850" s="96" t="s">
        <v>1283</v>
      </c>
      <c r="D1850" s="104" t="s">
        <v>247</v>
      </c>
      <c r="E1850" s="117" t="s">
        <v>81</v>
      </c>
      <c r="F1850" s="96" t="s">
        <v>81</v>
      </c>
      <c r="G1850" s="114">
        <v>2009</v>
      </c>
      <c r="H1850" s="113">
        <v>0.75</v>
      </c>
      <c r="I1850" s="117" t="s">
        <v>4700</v>
      </c>
      <c r="J1850" s="262"/>
      <c r="K1850" s="270"/>
      <c r="L1850" s="286"/>
      <c r="M1850" s="133" t="s">
        <v>95</v>
      </c>
      <c r="N1850" s="114">
        <v>1941</v>
      </c>
      <c r="O1850" s="114">
        <v>1941</v>
      </c>
      <c r="P1850" s="113">
        <v>0.75</v>
      </c>
      <c r="Q1850" s="117"/>
      <c r="R1850" s="96"/>
      <c r="S1850" s="97"/>
      <c r="T1850" s="103"/>
      <c r="U1850" s="136" t="e">
        <f ca="1">_xlfn._xlws.FILTER(_xlfn._xlws.FILTER(Table15[],(Table15[System-Owned Portion]&amp;Table15[Was Material Ever Previously Lead?]&amp;Table15[Customer-Owned Portion])=(D1850&amp;E1850&amp;M1850)),{0,0,0,1})</f>
        <v>#NAME?</v>
      </c>
      <c r="V1850"/>
    </row>
    <row r="1851" spans="1:22" ht="30" x14ac:dyDescent="0.25">
      <c r="A1851" s="102" t="s">
        <v>3841</v>
      </c>
      <c r="B1851" s="96" t="s">
        <v>3842</v>
      </c>
      <c r="C1851" s="96" t="s">
        <v>1268</v>
      </c>
      <c r="D1851" s="104" t="s">
        <v>247</v>
      </c>
      <c r="E1851" s="117" t="s">
        <v>81</v>
      </c>
      <c r="F1851" s="96" t="s">
        <v>81</v>
      </c>
      <c r="G1851" s="114">
        <v>2009</v>
      </c>
      <c r="H1851" s="113">
        <v>0.75</v>
      </c>
      <c r="I1851" s="117" t="s">
        <v>4700</v>
      </c>
      <c r="J1851" s="262"/>
      <c r="K1851" s="270"/>
      <c r="L1851" s="286"/>
      <c r="M1851" s="133" t="s">
        <v>95</v>
      </c>
      <c r="N1851" s="114">
        <v>1988</v>
      </c>
      <c r="O1851" s="114">
        <v>1988</v>
      </c>
      <c r="P1851" s="113">
        <v>0.75</v>
      </c>
      <c r="Q1851" s="117"/>
      <c r="R1851" s="96"/>
      <c r="S1851" s="97"/>
      <c r="T1851" s="103"/>
      <c r="U1851" s="136" t="e">
        <f ca="1">_xlfn._xlws.FILTER(_xlfn._xlws.FILTER(Table15[],(Table15[System-Owned Portion]&amp;Table15[Was Material Ever Previously Lead?]&amp;Table15[Customer-Owned Portion])=(D1851&amp;E1851&amp;M1851)),{0,0,0,1})</f>
        <v>#NAME?</v>
      </c>
      <c r="V1851"/>
    </row>
    <row r="1852" spans="1:22" ht="30" x14ac:dyDescent="0.25">
      <c r="A1852" s="102" t="s">
        <v>3843</v>
      </c>
      <c r="B1852" s="96" t="s">
        <v>297</v>
      </c>
      <c r="C1852" s="96" t="s">
        <v>1273</v>
      </c>
      <c r="D1852" s="104" t="s">
        <v>247</v>
      </c>
      <c r="E1852" s="117" t="s">
        <v>81</v>
      </c>
      <c r="F1852" s="96" t="s">
        <v>81</v>
      </c>
      <c r="G1852" s="114">
        <v>2009</v>
      </c>
      <c r="H1852" s="264">
        <v>0.75</v>
      </c>
      <c r="I1852" s="117" t="s">
        <v>4700</v>
      </c>
      <c r="J1852" s="262"/>
      <c r="K1852" s="270"/>
      <c r="L1852" s="286"/>
      <c r="M1852" s="133" t="s">
        <v>95</v>
      </c>
      <c r="N1852" s="114">
        <v>1905</v>
      </c>
      <c r="O1852" s="114">
        <v>1905</v>
      </c>
      <c r="P1852" s="113">
        <v>0.75</v>
      </c>
      <c r="Q1852" s="117"/>
      <c r="R1852" s="96"/>
      <c r="S1852" s="97"/>
      <c r="T1852" s="103"/>
      <c r="U1852" s="136" t="e">
        <f ca="1">_xlfn._xlws.FILTER(_xlfn._xlws.FILTER(Table15[],(Table15[System-Owned Portion]&amp;Table15[Was Material Ever Previously Lead?]&amp;Table15[Customer-Owned Portion])=(D1852&amp;E1852&amp;M1852)),{0,0,0,1})</f>
        <v>#NAME?</v>
      </c>
      <c r="V1852"/>
    </row>
    <row r="1853" spans="1:22" ht="30" x14ac:dyDescent="0.25">
      <c r="A1853" s="102" t="s">
        <v>3844</v>
      </c>
      <c r="B1853" s="96" t="s">
        <v>3845</v>
      </c>
      <c r="C1853" s="96" t="s">
        <v>1283</v>
      </c>
      <c r="D1853" s="104" t="s">
        <v>247</v>
      </c>
      <c r="E1853" s="117" t="s">
        <v>81</v>
      </c>
      <c r="F1853" s="96" t="s">
        <v>81</v>
      </c>
      <c r="G1853" s="114">
        <v>2009</v>
      </c>
      <c r="H1853" s="264">
        <v>2</v>
      </c>
      <c r="I1853" s="117" t="s">
        <v>4700</v>
      </c>
      <c r="J1853" s="262"/>
      <c r="K1853" s="270"/>
      <c r="L1853" s="286"/>
      <c r="M1853" s="133" t="s">
        <v>95</v>
      </c>
      <c r="N1853" s="114">
        <v>1925</v>
      </c>
      <c r="O1853" s="114">
        <v>1925</v>
      </c>
      <c r="P1853" s="113">
        <v>2</v>
      </c>
      <c r="Q1853" s="117"/>
      <c r="R1853" s="96"/>
      <c r="S1853" s="97"/>
      <c r="T1853" s="103"/>
      <c r="U1853" s="136" t="e">
        <f ca="1">_xlfn._xlws.FILTER(_xlfn._xlws.FILTER(Table15[],(Table15[System-Owned Portion]&amp;Table15[Was Material Ever Previously Lead?]&amp;Table15[Customer-Owned Portion])=(D1853&amp;E1853&amp;M1853)),{0,0,0,1})</f>
        <v>#NAME?</v>
      </c>
      <c r="V1853"/>
    </row>
    <row r="1854" spans="1:22" ht="30" x14ac:dyDescent="0.25">
      <c r="A1854" s="102" t="s">
        <v>3846</v>
      </c>
      <c r="B1854" s="96" t="s">
        <v>4957</v>
      </c>
      <c r="C1854" s="96" t="s">
        <v>1268</v>
      </c>
      <c r="D1854" s="104" t="s">
        <v>248</v>
      </c>
      <c r="E1854" s="117" t="s">
        <v>81</v>
      </c>
      <c r="F1854" s="96" t="s">
        <v>81</v>
      </c>
      <c r="G1854" s="114">
        <v>1977</v>
      </c>
      <c r="H1854" s="113">
        <v>0.75</v>
      </c>
      <c r="I1854" s="117" t="s">
        <v>244</v>
      </c>
      <c r="J1854" s="262"/>
      <c r="K1854" s="270"/>
      <c r="L1854" s="286" t="s">
        <v>4958</v>
      </c>
      <c r="M1854" s="133" t="s">
        <v>95</v>
      </c>
      <c r="N1854" s="114">
        <v>1980</v>
      </c>
      <c r="O1854" s="114">
        <v>1980</v>
      </c>
      <c r="P1854" s="113">
        <v>0.75</v>
      </c>
      <c r="Q1854" s="117"/>
      <c r="R1854" s="96"/>
      <c r="S1854" s="97"/>
      <c r="T1854" s="103"/>
      <c r="U1854" s="136" t="e">
        <f ca="1">_xlfn._xlws.FILTER(_xlfn._xlws.FILTER(Table15[],(Table15[System-Owned Portion]&amp;Table15[Was Material Ever Previously Lead?]&amp;Table15[Customer-Owned Portion])=(D1854&amp;E1854&amp;M1854)),{0,0,0,1})</f>
        <v>#NAME?</v>
      </c>
      <c r="V1854"/>
    </row>
    <row r="1855" spans="1:22" ht="30" x14ac:dyDescent="0.25">
      <c r="A1855" s="102" t="s">
        <v>3847</v>
      </c>
      <c r="B1855" s="96" t="s">
        <v>314</v>
      </c>
      <c r="C1855" s="96" t="s">
        <v>1268</v>
      </c>
      <c r="D1855" s="104" t="s">
        <v>247</v>
      </c>
      <c r="E1855" s="117" t="s">
        <v>81</v>
      </c>
      <c r="F1855" s="96" t="s">
        <v>81</v>
      </c>
      <c r="G1855" s="114">
        <v>2022</v>
      </c>
      <c r="H1855" s="264">
        <v>1</v>
      </c>
      <c r="I1855" s="117" t="s">
        <v>4700</v>
      </c>
      <c r="J1855" s="262"/>
      <c r="K1855" s="270"/>
      <c r="L1855" s="286"/>
      <c r="M1855" s="133" t="s">
        <v>95</v>
      </c>
      <c r="N1855" s="114">
        <v>1911</v>
      </c>
      <c r="O1855" s="114">
        <v>1911</v>
      </c>
      <c r="P1855" s="113">
        <v>1</v>
      </c>
      <c r="Q1855" s="117"/>
      <c r="R1855" s="96"/>
      <c r="S1855" s="97"/>
      <c r="T1855" s="103"/>
      <c r="U1855" s="136" t="e">
        <f ca="1">_xlfn._xlws.FILTER(_xlfn._xlws.FILTER(Table15[],(Table15[System-Owned Portion]&amp;Table15[Was Material Ever Previously Lead?]&amp;Table15[Customer-Owned Portion])=(D1855&amp;E1855&amp;M1855)),{0,0,0,1})</f>
        <v>#NAME?</v>
      </c>
      <c r="V1855"/>
    </row>
    <row r="1856" spans="1:22" ht="30" x14ac:dyDescent="0.25">
      <c r="A1856" s="102" t="s">
        <v>3848</v>
      </c>
      <c r="B1856" s="96" t="s">
        <v>3849</v>
      </c>
      <c r="C1856" s="96" t="s">
        <v>1268</v>
      </c>
      <c r="D1856" s="104" t="s">
        <v>247</v>
      </c>
      <c r="E1856" s="117" t="s">
        <v>81</v>
      </c>
      <c r="F1856" s="96" t="s">
        <v>81</v>
      </c>
      <c r="G1856" s="114">
        <v>2022</v>
      </c>
      <c r="H1856" s="264">
        <v>1</v>
      </c>
      <c r="I1856" s="117" t="s">
        <v>4700</v>
      </c>
      <c r="J1856" s="262"/>
      <c r="K1856" s="270"/>
      <c r="L1856" s="286"/>
      <c r="M1856" s="133" t="s">
        <v>95</v>
      </c>
      <c r="N1856" s="114">
        <v>1956</v>
      </c>
      <c r="O1856" s="114">
        <v>1956</v>
      </c>
      <c r="P1856" s="113">
        <v>1</v>
      </c>
      <c r="Q1856" s="117"/>
      <c r="R1856" s="96"/>
      <c r="S1856" s="97"/>
      <c r="T1856" s="103"/>
      <c r="U1856" s="136" t="e">
        <f ca="1">_xlfn._xlws.FILTER(_xlfn._xlws.FILTER(Table15[],(Table15[System-Owned Portion]&amp;Table15[Was Material Ever Previously Lead?]&amp;Table15[Customer-Owned Portion])=(D1856&amp;E1856&amp;M1856)),{0,0,0,1})</f>
        <v>#NAME?</v>
      </c>
      <c r="V1856"/>
    </row>
    <row r="1857" spans="1:22" ht="30" x14ac:dyDescent="0.25">
      <c r="A1857" s="102" t="s">
        <v>3850</v>
      </c>
      <c r="B1857" s="96" t="s">
        <v>3851</v>
      </c>
      <c r="C1857" s="96" t="s">
        <v>1268</v>
      </c>
      <c r="D1857" s="104" t="s">
        <v>247</v>
      </c>
      <c r="E1857" s="117" t="s">
        <v>81</v>
      </c>
      <c r="F1857" s="96" t="s">
        <v>81</v>
      </c>
      <c r="G1857" s="114">
        <v>2022</v>
      </c>
      <c r="H1857" s="264">
        <v>0.75</v>
      </c>
      <c r="I1857" s="117" t="s">
        <v>4700</v>
      </c>
      <c r="J1857" s="262"/>
      <c r="K1857" s="270"/>
      <c r="L1857" s="286"/>
      <c r="M1857" s="133" t="s">
        <v>247</v>
      </c>
      <c r="N1857" s="114">
        <v>2019</v>
      </c>
      <c r="O1857" s="114">
        <v>2019</v>
      </c>
      <c r="P1857" s="113">
        <v>0.75</v>
      </c>
      <c r="Q1857" s="117" t="s">
        <v>245</v>
      </c>
      <c r="R1857" s="96"/>
      <c r="S1857" s="97"/>
      <c r="T1857" s="103"/>
      <c r="U1857" s="136" t="e">
        <f ca="1">_xlfn._xlws.FILTER(_xlfn._xlws.FILTER(Table15[],(Table15[System-Owned Portion]&amp;Table15[Was Material Ever Previously Lead?]&amp;Table15[Customer-Owned Portion])=(D1857&amp;E1857&amp;M1857)),{0,0,0,1})</f>
        <v>#NAME?</v>
      </c>
      <c r="V1857"/>
    </row>
    <row r="1858" spans="1:22" ht="30" x14ac:dyDescent="0.25">
      <c r="A1858" s="102" t="s">
        <v>3852</v>
      </c>
      <c r="B1858" s="96" t="s">
        <v>3853</v>
      </c>
      <c r="C1858" s="96" t="s">
        <v>4702</v>
      </c>
      <c r="D1858" s="104" t="s">
        <v>247</v>
      </c>
      <c r="E1858" s="117" t="s">
        <v>81</v>
      </c>
      <c r="F1858" s="96" t="s">
        <v>81</v>
      </c>
      <c r="G1858" s="114">
        <v>2022</v>
      </c>
      <c r="H1858" s="264">
        <v>2</v>
      </c>
      <c r="I1858" s="117" t="s">
        <v>4700</v>
      </c>
      <c r="J1858" s="262"/>
      <c r="K1858" s="270"/>
      <c r="L1858" s="286" t="s">
        <v>4701</v>
      </c>
      <c r="M1858" s="133" t="s">
        <v>95</v>
      </c>
      <c r="N1858" s="114">
        <v>1987</v>
      </c>
      <c r="O1858" s="114">
        <v>1987</v>
      </c>
      <c r="P1858" s="113">
        <v>2</v>
      </c>
      <c r="Q1858" s="117"/>
      <c r="R1858" s="96"/>
      <c r="S1858" s="97"/>
      <c r="T1858" s="103"/>
      <c r="U1858" s="136" t="e">
        <f ca="1">_xlfn._xlws.FILTER(_xlfn._xlws.FILTER(Table15[],(Table15[System-Owned Portion]&amp;Table15[Was Material Ever Previously Lead?]&amp;Table15[Customer-Owned Portion])=(D1858&amp;E1858&amp;M1858)),{0,0,0,1})</f>
        <v>#NAME?</v>
      </c>
      <c r="V1858"/>
    </row>
    <row r="1859" spans="1:22" ht="30" x14ac:dyDescent="0.25">
      <c r="A1859" s="102" t="s">
        <v>3854</v>
      </c>
      <c r="B1859" s="96" t="s">
        <v>333</v>
      </c>
      <c r="C1859" s="96" t="s">
        <v>1268</v>
      </c>
      <c r="D1859" s="104" t="s">
        <v>247</v>
      </c>
      <c r="E1859" s="117" t="s">
        <v>81</v>
      </c>
      <c r="F1859" s="96" t="s">
        <v>81</v>
      </c>
      <c r="G1859" s="114">
        <v>2022</v>
      </c>
      <c r="H1859" s="264">
        <v>0.75</v>
      </c>
      <c r="I1859" s="117" t="s">
        <v>4700</v>
      </c>
      <c r="J1859" s="262"/>
      <c r="K1859" s="270"/>
      <c r="L1859" s="286" t="s">
        <v>4701</v>
      </c>
      <c r="M1859" s="133" t="s">
        <v>95</v>
      </c>
      <c r="N1859" s="114">
        <v>1920</v>
      </c>
      <c r="O1859" s="114">
        <v>1920</v>
      </c>
      <c r="P1859" s="113">
        <v>0.75</v>
      </c>
      <c r="Q1859" s="117"/>
      <c r="R1859" s="96"/>
      <c r="S1859" s="97"/>
      <c r="T1859" s="103"/>
      <c r="U1859" s="136" t="e">
        <f ca="1">_xlfn._xlws.FILTER(_xlfn._xlws.FILTER(Table15[],(Table15[System-Owned Portion]&amp;Table15[Was Material Ever Previously Lead?]&amp;Table15[Customer-Owned Portion])=(D1859&amp;E1859&amp;M1859)),{0,0,0,1})</f>
        <v>#NAME?</v>
      </c>
      <c r="V1859"/>
    </row>
    <row r="1860" spans="1:22" ht="30" x14ac:dyDescent="0.25">
      <c r="A1860" s="102" t="s">
        <v>3855</v>
      </c>
      <c r="B1860" s="96" t="s">
        <v>3856</v>
      </c>
      <c r="C1860" s="96" t="s">
        <v>1268</v>
      </c>
      <c r="D1860" s="104" t="s">
        <v>247</v>
      </c>
      <c r="E1860" s="117" t="s">
        <v>81</v>
      </c>
      <c r="F1860" s="96" t="s">
        <v>81</v>
      </c>
      <c r="G1860" s="114">
        <v>2022</v>
      </c>
      <c r="H1860" s="264">
        <v>0.75</v>
      </c>
      <c r="I1860" s="117" t="s">
        <v>4700</v>
      </c>
      <c r="J1860" s="262"/>
      <c r="K1860" s="270"/>
      <c r="L1860" s="286" t="s">
        <v>4701</v>
      </c>
      <c r="M1860" s="133" t="s">
        <v>95</v>
      </c>
      <c r="N1860" s="114">
        <v>1959</v>
      </c>
      <c r="O1860" s="114">
        <v>1959</v>
      </c>
      <c r="P1860" s="113">
        <v>0.75</v>
      </c>
      <c r="Q1860" s="117"/>
      <c r="R1860" s="96"/>
      <c r="S1860" s="97"/>
      <c r="T1860" s="103"/>
      <c r="U1860" s="136" t="e">
        <f ca="1">_xlfn._xlws.FILTER(_xlfn._xlws.FILTER(Table15[],(Table15[System-Owned Portion]&amp;Table15[Was Material Ever Previously Lead?]&amp;Table15[Customer-Owned Portion])=(D1860&amp;E1860&amp;M1860)),{0,0,0,1})</f>
        <v>#NAME?</v>
      </c>
      <c r="V1860"/>
    </row>
    <row r="1861" spans="1:22" ht="30" x14ac:dyDescent="0.25">
      <c r="A1861" s="102" t="s">
        <v>3857</v>
      </c>
      <c r="B1861" s="96" t="s">
        <v>304</v>
      </c>
      <c r="C1861" s="96" t="s">
        <v>1268</v>
      </c>
      <c r="D1861" s="104" t="s">
        <v>247</v>
      </c>
      <c r="E1861" s="117" t="s">
        <v>81</v>
      </c>
      <c r="F1861" s="96" t="s">
        <v>81</v>
      </c>
      <c r="G1861" s="114">
        <v>2022</v>
      </c>
      <c r="H1861" s="264">
        <v>0.75</v>
      </c>
      <c r="I1861" s="117" t="s">
        <v>4700</v>
      </c>
      <c r="J1861" s="262"/>
      <c r="K1861" s="270"/>
      <c r="L1861" s="286" t="s">
        <v>4701</v>
      </c>
      <c r="M1861" s="133" t="s">
        <v>95</v>
      </c>
      <c r="N1861" s="114">
        <v>1908</v>
      </c>
      <c r="O1861" s="114">
        <v>1908</v>
      </c>
      <c r="P1861" s="113">
        <v>0.75</v>
      </c>
      <c r="Q1861" s="117"/>
      <c r="R1861" s="96"/>
      <c r="S1861" s="97"/>
      <c r="T1861" s="103"/>
      <c r="U1861" s="136" t="e">
        <f ca="1">_xlfn._xlws.FILTER(_xlfn._xlws.FILTER(Table15[],(Table15[System-Owned Portion]&amp;Table15[Was Material Ever Previously Lead?]&amp;Table15[Customer-Owned Portion])=(D1861&amp;E1861&amp;M1861)),{0,0,0,1})</f>
        <v>#NAME?</v>
      </c>
      <c r="V1861"/>
    </row>
    <row r="1862" spans="1:22" ht="30" x14ac:dyDescent="0.25">
      <c r="A1862" s="102" t="s">
        <v>3858</v>
      </c>
      <c r="B1862" s="96" t="s">
        <v>3859</v>
      </c>
      <c r="C1862" s="96" t="s">
        <v>1268</v>
      </c>
      <c r="D1862" s="104" t="s">
        <v>247</v>
      </c>
      <c r="E1862" s="117" t="s">
        <v>81</v>
      </c>
      <c r="F1862" s="96" t="s">
        <v>81</v>
      </c>
      <c r="G1862" s="114">
        <v>2022</v>
      </c>
      <c r="H1862" s="264">
        <v>1</v>
      </c>
      <c r="I1862" s="117" t="s">
        <v>4700</v>
      </c>
      <c r="J1862" s="262"/>
      <c r="K1862" s="270"/>
      <c r="L1862" s="286" t="s">
        <v>4704</v>
      </c>
      <c r="M1862" s="133" t="s">
        <v>95</v>
      </c>
      <c r="N1862" s="114">
        <v>1952</v>
      </c>
      <c r="O1862" s="114">
        <v>1952</v>
      </c>
      <c r="P1862" s="113">
        <v>1</v>
      </c>
      <c r="Q1862" s="117"/>
      <c r="R1862" s="96"/>
      <c r="S1862" s="97"/>
      <c r="T1862" s="103"/>
      <c r="U1862" s="136" t="e">
        <f ca="1">_xlfn._xlws.FILTER(_xlfn._xlws.FILTER(Table15[],(Table15[System-Owned Portion]&amp;Table15[Was Material Ever Previously Lead?]&amp;Table15[Customer-Owned Portion])=(D1862&amp;E1862&amp;M1862)),{0,0,0,1})</f>
        <v>#NAME?</v>
      </c>
      <c r="V1862"/>
    </row>
    <row r="1863" spans="1:22" ht="30" x14ac:dyDescent="0.25">
      <c r="A1863" s="102" t="s">
        <v>3860</v>
      </c>
      <c r="B1863" s="96" t="s">
        <v>4709</v>
      </c>
      <c r="C1863" s="96" t="s">
        <v>1268</v>
      </c>
      <c r="D1863" s="104" t="s">
        <v>247</v>
      </c>
      <c r="E1863" s="117" t="s">
        <v>81</v>
      </c>
      <c r="F1863" s="96" t="s">
        <v>81</v>
      </c>
      <c r="G1863" s="114">
        <v>2022</v>
      </c>
      <c r="H1863" s="264">
        <v>1.5</v>
      </c>
      <c r="I1863" s="117" t="s">
        <v>4700</v>
      </c>
      <c r="J1863" s="262"/>
      <c r="K1863" s="270"/>
      <c r="L1863" s="286" t="s">
        <v>4701</v>
      </c>
      <c r="M1863" s="133" t="s">
        <v>95</v>
      </c>
      <c r="N1863" s="114">
        <v>1986</v>
      </c>
      <c r="O1863" s="114">
        <v>1986</v>
      </c>
      <c r="P1863" s="113">
        <v>1.5</v>
      </c>
      <c r="Q1863" s="117"/>
      <c r="R1863" s="96"/>
      <c r="S1863" s="97"/>
      <c r="T1863" s="103"/>
      <c r="U1863" s="136" t="e">
        <f ca="1">_xlfn._xlws.FILTER(_xlfn._xlws.FILTER(Table15[],(Table15[System-Owned Portion]&amp;Table15[Was Material Ever Previously Lead?]&amp;Table15[Customer-Owned Portion])=(D1863&amp;E1863&amp;M1863)),{0,0,0,1})</f>
        <v>#NAME?</v>
      </c>
      <c r="V1863"/>
    </row>
    <row r="1864" spans="1:22" ht="30" x14ac:dyDescent="0.25">
      <c r="A1864" s="102" t="s">
        <v>3860</v>
      </c>
      <c r="B1864" s="96" t="s">
        <v>4710</v>
      </c>
      <c r="C1864" s="96" t="s">
        <v>1268</v>
      </c>
      <c r="D1864" s="104" t="s">
        <v>247</v>
      </c>
      <c r="E1864" s="117" t="s">
        <v>81</v>
      </c>
      <c r="F1864" s="96" t="s">
        <v>81</v>
      </c>
      <c r="G1864" s="114">
        <v>2022</v>
      </c>
      <c r="H1864" s="264">
        <v>1.5</v>
      </c>
      <c r="I1864" s="117" t="s">
        <v>4700</v>
      </c>
      <c r="J1864" s="262"/>
      <c r="K1864" s="270"/>
      <c r="L1864" s="286" t="s">
        <v>4701</v>
      </c>
      <c r="M1864" s="133" t="s">
        <v>95</v>
      </c>
      <c r="N1864" s="114">
        <v>1986</v>
      </c>
      <c r="O1864" s="114">
        <v>1986</v>
      </c>
      <c r="P1864" s="113">
        <v>1.5</v>
      </c>
      <c r="Q1864" s="117"/>
      <c r="R1864" s="96"/>
      <c r="S1864" s="97"/>
      <c r="T1864" s="103"/>
      <c r="U1864" s="136" t="e">
        <f ca="1">_xlfn._xlws.FILTER(_xlfn._xlws.FILTER(Table15[],(Table15[System-Owned Portion]&amp;Table15[Was Material Ever Previously Lead?]&amp;Table15[Customer-Owned Portion])=(D1864&amp;E1864&amp;M1864)),{0,0,0,1})</f>
        <v>#NAME?</v>
      </c>
      <c r="V1864"/>
    </row>
    <row r="1865" spans="1:22" ht="30" x14ac:dyDescent="0.25">
      <c r="A1865" s="102" t="s">
        <v>3861</v>
      </c>
      <c r="B1865" s="96" t="s">
        <v>323</v>
      </c>
      <c r="C1865" s="96" t="s">
        <v>1268</v>
      </c>
      <c r="D1865" s="104" t="s">
        <v>247</v>
      </c>
      <c r="E1865" s="117" t="s">
        <v>81</v>
      </c>
      <c r="F1865" s="96" t="s">
        <v>81</v>
      </c>
      <c r="G1865" s="114">
        <v>2022</v>
      </c>
      <c r="H1865" s="264">
        <v>2</v>
      </c>
      <c r="I1865" s="117" t="s">
        <v>4700</v>
      </c>
      <c r="J1865" s="262"/>
      <c r="K1865" s="270"/>
      <c r="L1865" s="286" t="s">
        <v>4701</v>
      </c>
      <c r="M1865" s="133" t="s">
        <v>95</v>
      </c>
      <c r="N1865" s="114">
        <v>1915</v>
      </c>
      <c r="O1865" s="114">
        <v>1915</v>
      </c>
      <c r="P1865" s="113">
        <v>2</v>
      </c>
      <c r="Q1865" s="117"/>
      <c r="R1865" s="96"/>
      <c r="S1865" s="97"/>
      <c r="T1865" s="103"/>
      <c r="U1865" s="136" t="e">
        <f ca="1">_xlfn._xlws.FILTER(_xlfn._xlws.FILTER(Table15[],(Table15[System-Owned Portion]&amp;Table15[Was Material Ever Previously Lead?]&amp;Table15[Customer-Owned Portion])=(D1865&amp;E1865&amp;M1865)),{0,0,0,1})</f>
        <v>#NAME?</v>
      </c>
      <c r="V1865"/>
    </row>
    <row r="1866" spans="1:22" ht="30" x14ac:dyDescent="0.25">
      <c r="A1866" s="102" t="s">
        <v>3862</v>
      </c>
      <c r="B1866" s="96" t="s">
        <v>3863</v>
      </c>
      <c r="C1866" s="96" t="s">
        <v>1268</v>
      </c>
      <c r="D1866" s="104" t="s">
        <v>247</v>
      </c>
      <c r="E1866" s="117" t="s">
        <v>81</v>
      </c>
      <c r="F1866" s="96" t="s">
        <v>81</v>
      </c>
      <c r="G1866" s="114">
        <v>2022</v>
      </c>
      <c r="H1866" s="264">
        <v>0.75</v>
      </c>
      <c r="I1866" s="117" t="s">
        <v>4700</v>
      </c>
      <c r="J1866" s="262"/>
      <c r="K1866" s="270"/>
      <c r="L1866" s="286" t="s">
        <v>4701</v>
      </c>
      <c r="M1866" s="133" t="s">
        <v>95</v>
      </c>
      <c r="N1866" s="114">
        <v>1940</v>
      </c>
      <c r="O1866" s="114">
        <v>1940</v>
      </c>
      <c r="P1866" s="113">
        <v>0.75</v>
      </c>
      <c r="Q1866" s="117"/>
      <c r="R1866" s="96"/>
      <c r="S1866" s="97"/>
      <c r="T1866" s="103"/>
      <c r="U1866" s="136" t="e">
        <f ca="1">_xlfn._xlws.FILTER(_xlfn._xlws.FILTER(Table15[],(Table15[System-Owned Portion]&amp;Table15[Was Material Ever Previously Lead?]&amp;Table15[Customer-Owned Portion])=(D1866&amp;E1866&amp;M1866)),{0,0,0,1})</f>
        <v>#NAME?</v>
      </c>
      <c r="V1866"/>
    </row>
    <row r="1867" spans="1:22" ht="30" x14ac:dyDescent="0.25">
      <c r="A1867" s="102" t="s">
        <v>3864</v>
      </c>
      <c r="B1867" s="96" t="s">
        <v>3865</v>
      </c>
      <c r="C1867" s="96" t="s">
        <v>1268</v>
      </c>
      <c r="D1867" s="104" t="s">
        <v>247</v>
      </c>
      <c r="E1867" s="117" t="s">
        <v>81</v>
      </c>
      <c r="F1867" s="96" t="s">
        <v>81</v>
      </c>
      <c r="G1867" s="114">
        <v>2022</v>
      </c>
      <c r="H1867" s="264">
        <v>1</v>
      </c>
      <c r="I1867" s="117" t="s">
        <v>4700</v>
      </c>
      <c r="J1867" s="262"/>
      <c r="K1867" s="270"/>
      <c r="L1867" s="286" t="s">
        <v>4701</v>
      </c>
      <c r="M1867" s="133" t="s">
        <v>95</v>
      </c>
      <c r="N1867" s="114">
        <v>1980</v>
      </c>
      <c r="O1867" s="114">
        <v>1980</v>
      </c>
      <c r="P1867" s="113">
        <v>1</v>
      </c>
      <c r="Q1867" s="117"/>
      <c r="R1867" s="96"/>
      <c r="S1867" s="97"/>
      <c r="T1867" s="103"/>
      <c r="U1867" s="136" t="e">
        <f ca="1">_xlfn._xlws.FILTER(_xlfn._xlws.FILTER(Table15[],(Table15[System-Owned Portion]&amp;Table15[Was Material Ever Previously Lead?]&amp;Table15[Customer-Owned Portion])=(D1867&amp;E1867&amp;M1867)),{0,0,0,1})</f>
        <v>#NAME?</v>
      </c>
      <c r="V1867"/>
    </row>
    <row r="1868" spans="1:22" ht="30" x14ac:dyDescent="0.25">
      <c r="A1868" s="102" t="s">
        <v>3866</v>
      </c>
      <c r="B1868" s="96" t="s">
        <v>3867</v>
      </c>
      <c r="C1868" s="96" t="s">
        <v>1268</v>
      </c>
      <c r="D1868" s="104" t="s">
        <v>247</v>
      </c>
      <c r="E1868" s="117" t="s">
        <v>81</v>
      </c>
      <c r="F1868" s="96" t="s">
        <v>81</v>
      </c>
      <c r="G1868" s="114">
        <v>2022</v>
      </c>
      <c r="H1868" s="264">
        <v>0.75</v>
      </c>
      <c r="I1868" s="117" t="s">
        <v>4700</v>
      </c>
      <c r="J1868" s="262"/>
      <c r="K1868" s="270"/>
      <c r="L1868" s="286"/>
      <c r="M1868" s="133" t="s">
        <v>95</v>
      </c>
      <c r="N1868" s="114">
        <v>1969</v>
      </c>
      <c r="O1868" s="114">
        <v>1969</v>
      </c>
      <c r="P1868" s="113">
        <v>0.75</v>
      </c>
      <c r="Q1868" s="117"/>
      <c r="R1868" s="96"/>
      <c r="S1868" s="97"/>
      <c r="T1868" s="103"/>
      <c r="U1868" s="136" t="e">
        <f ca="1">_xlfn._xlws.FILTER(_xlfn._xlws.FILTER(Table15[],(Table15[System-Owned Portion]&amp;Table15[Was Material Ever Previously Lead?]&amp;Table15[Customer-Owned Portion])=(D1868&amp;E1868&amp;M1868)),{0,0,0,1})</f>
        <v>#NAME?</v>
      </c>
      <c r="V1868"/>
    </row>
    <row r="1869" spans="1:22" ht="30" x14ac:dyDescent="0.25">
      <c r="A1869" s="102" t="s">
        <v>3868</v>
      </c>
      <c r="B1869" s="96" t="s">
        <v>3869</v>
      </c>
      <c r="C1869" s="96" t="s">
        <v>1268</v>
      </c>
      <c r="D1869" s="104" t="s">
        <v>247</v>
      </c>
      <c r="E1869" s="117" t="s">
        <v>81</v>
      </c>
      <c r="F1869" s="96" t="s">
        <v>81</v>
      </c>
      <c r="G1869" s="114">
        <v>2022</v>
      </c>
      <c r="H1869" s="264">
        <v>0.75</v>
      </c>
      <c r="I1869" s="117" t="s">
        <v>4700</v>
      </c>
      <c r="J1869" s="262"/>
      <c r="K1869" s="270"/>
      <c r="L1869" s="286"/>
      <c r="M1869" s="133" t="s">
        <v>95</v>
      </c>
      <c r="N1869" s="114">
        <v>1950</v>
      </c>
      <c r="O1869" s="114">
        <v>1950</v>
      </c>
      <c r="P1869" s="113">
        <v>1</v>
      </c>
      <c r="Q1869" s="117"/>
      <c r="R1869" s="96"/>
      <c r="S1869" s="97"/>
      <c r="T1869" s="103"/>
      <c r="U1869" s="136" t="e">
        <f ca="1">_xlfn._xlws.FILTER(_xlfn._xlws.FILTER(Table15[],(Table15[System-Owned Portion]&amp;Table15[Was Material Ever Previously Lead?]&amp;Table15[Customer-Owned Portion])=(D1869&amp;E1869&amp;M1869)),{0,0,0,1})</f>
        <v>#NAME?</v>
      </c>
      <c r="V1869"/>
    </row>
    <row r="1870" spans="1:22" ht="30" x14ac:dyDescent="0.25">
      <c r="A1870" s="102" t="s">
        <v>3870</v>
      </c>
      <c r="B1870" s="96" t="s">
        <v>308</v>
      </c>
      <c r="C1870" s="96" t="s">
        <v>1268</v>
      </c>
      <c r="D1870" s="104" t="s">
        <v>247</v>
      </c>
      <c r="E1870" s="117" t="s">
        <v>81</v>
      </c>
      <c r="F1870" s="96" t="s">
        <v>81</v>
      </c>
      <c r="G1870" s="114">
        <v>2022</v>
      </c>
      <c r="H1870" s="264">
        <v>0.75</v>
      </c>
      <c r="I1870" s="117" t="s">
        <v>4700</v>
      </c>
      <c r="J1870" s="262"/>
      <c r="K1870" s="270"/>
      <c r="L1870" s="286" t="s">
        <v>4701</v>
      </c>
      <c r="M1870" s="133" t="s">
        <v>95</v>
      </c>
      <c r="N1870" s="114">
        <v>1910</v>
      </c>
      <c r="O1870" s="114">
        <v>1910</v>
      </c>
      <c r="P1870" s="113">
        <v>0.75</v>
      </c>
      <c r="Q1870" s="117"/>
      <c r="R1870" s="96"/>
      <c r="S1870" s="97"/>
      <c r="T1870" s="103"/>
      <c r="U1870" s="136" t="e">
        <f ca="1">_xlfn._xlws.FILTER(_xlfn._xlws.FILTER(Table15[],(Table15[System-Owned Portion]&amp;Table15[Was Material Ever Previously Lead?]&amp;Table15[Customer-Owned Portion])=(D1870&amp;E1870&amp;M1870)),{0,0,0,1})</f>
        <v>#NAME?</v>
      </c>
      <c r="V1870"/>
    </row>
    <row r="1871" spans="1:22" ht="30" x14ac:dyDescent="0.25">
      <c r="A1871" s="102" t="s">
        <v>3871</v>
      </c>
      <c r="B1871" s="96" t="s">
        <v>3872</v>
      </c>
      <c r="C1871" s="96" t="s">
        <v>1268</v>
      </c>
      <c r="D1871" s="104" t="s">
        <v>247</v>
      </c>
      <c r="E1871" s="117" t="s">
        <v>81</v>
      </c>
      <c r="F1871" s="96" t="s">
        <v>81</v>
      </c>
      <c r="G1871" s="114">
        <v>2022</v>
      </c>
      <c r="H1871" s="264">
        <v>1</v>
      </c>
      <c r="I1871" s="117" t="s">
        <v>4700</v>
      </c>
      <c r="J1871" s="262"/>
      <c r="K1871" s="270"/>
      <c r="L1871" s="286" t="s">
        <v>4701</v>
      </c>
      <c r="M1871" s="133" t="s">
        <v>95</v>
      </c>
      <c r="N1871" s="114">
        <v>1985</v>
      </c>
      <c r="O1871" s="114">
        <v>1985</v>
      </c>
      <c r="P1871" s="113">
        <v>1</v>
      </c>
      <c r="Q1871" s="117"/>
      <c r="R1871" s="96"/>
      <c r="S1871" s="97"/>
      <c r="T1871" s="103"/>
      <c r="U1871" s="136" t="e">
        <f ca="1">_xlfn._xlws.FILTER(_xlfn._xlws.FILTER(Table15[],(Table15[System-Owned Portion]&amp;Table15[Was Material Ever Previously Lead?]&amp;Table15[Customer-Owned Portion])=(D1871&amp;E1871&amp;M1871)),{0,0,0,1})</f>
        <v>#NAME?</v>
      </c>
      <c r="V1871"/>
    </row>
    <row r="1872" spans="1:22" ht="30" x14ac:dyDescent="0.25">
      <c r="A1872" s="102" t="s">
        <v>3873</v>
      </c>
      <c r="B1872" s="96" t="s">
        <v>317</v>
      </c>
      <c r="C1872" s="96" t="s">
        <v>1268</v>
      </c>
      <c r="D1872" s="104" t="s">
        <v>247</v>
      </c>
      <c r="E1872" s="117" t="s">
        <v>81</v>
      </c>
      <c r="F1872" s="96" t="s">
        <v>81</v>
      </c>
      <c r="G1872" s="114">
        <v>2003</v>
      </c>
      <c r="H1872" s="113">
        <v>1</v>
      </c>
      <c r="I1872" s="117" t="s">
        <v>4700</v>
      </c>
      <c r="J1872" s="262"/>
      <c r="K1872" s="270"/>
      <c r="L1872" s="286"/>
      <c r="M1872" s="133" t="s">
        <v>95</v>
      </c>
      <c r="N1872" s="114">
        <v>1912</v>
      </c>
      <c r="O1872" s="114">
        <v>1912</v>
      </c>
      <c r="P1872" s="113">
        <v>1</v>
      </c>
      <c r="Q1872" s="117"/>
      <c r="R1872" s="96"/>
      <c r="S1872" s="97"/>
      <c r="T1872" s="103"/>
      <c r="U1872" s="136" t="e">
        <f ca="1">_xlfn._xlws.FILTER(_xlfn._xlws.FILTER(Table15[],(Table15[System-Owned Portion]&amp;Table15[Was Material Ever Previously Lead?]&amp;Table15[Customer-Owned Portion])=(D1872&amp;E1872&amp;M1872)),{0,0,0,1})</f>
        <v>#NAME?</v>
      </c>
      <c r="V1872"/>
    </row>
    <row r="1873" spans="1:22" ht="30" x14ac:dyDescent="0.25">
      <c r="A1873" s="102" t="s">
        <v>3874</v>
      </c>
      <c r="B1873" s="96" t="s">
        <v>318</v>
      </c>
      <c r="C1873" s="96" t="s">
        <v>1268</v>
      </c>
      <c r="D1873" s="104" t="s">
        <v>247</v>
      </c>
      <c r="E1873" s="117" t="s">
        <v>81</v>
      </c>
      <c r="F1873" s="96" t="s">
        <v>81</v>
      </c>
      <c r="G1873" s="114">
        <v>2003</v>
      </c>
      <c r="H1873" s="113">
        <v>0.75</v>
      </c>
      <c r="I1873" s="117" t="s">
        <v>4700</v>
      </c>
      <c r="J1873" s="262"/>
      <c r="K1873" s="270"/>
      <c r="L1873" s="286"/>
      <c r="M1873" s="133" t="s">
        <v>95</v>
      </c>
      <c r="N1873" s="114">
        <v>1912</v>
      </c>
      <c r="O1873" s="114">
        <v>1912</v>
      </c>
      <c r="P1873" s="113">
        <v>0.75</v>
      </c>
      <c r="Q1873" s="117"/>
      <c r="R1873" s="96"/>
      <c r="S1873" s="97"/>
      <c r="T1873" s="103"/>
      <c r="U1873" s="136" t="e">
        <f ca="1">_xlfn._xlws.FILTER(_xlfn._xlws.FILTER(Table15[],(Table15[System-Owned Portion]&amp;Table15[Was Material Ever Previously Lead?]&amp;Table15[Customer-Owned Portion])=(D1873&amp;E1873&amp;M1873)),{0,0,0,1})</f>
        <v>#NAME?</v>
      </c>
      <c r="V1873"/>
    </row>
    <row r="1874" spans="1:22" ht="30" x14ac:dyDescent="0.25">
      <c r="A1874" s="102" t="s">
        <v>3875</v>
      </c>
      <c r="B1874" s="96" t="s">
        <v>319</v>
      </c>
      <c r="C1874" s="96" t="s">
        <v>1268</v>
      </c>
      <c r="D1874" s="104" t="s">
        <v>247</v>
      </c>
      <c r="E1874" s="117" t="s">
        <v>81</v>
      </c>
      <c r="F1874" s="96" t="s">
        <v>81</v>
      </c>
      <c r="G1874" s="114">
        <v>2003</v>
      </c>
      <c r="H1874" s="113">
        <v>0.75</v>
      </c>
      <c r="I1874" s="117" t="s">
        <v>4700</v>
      </c>
      <c r="J1874" s="262"/>
      <c r="K1874" s="270"/>
      <c r="L1874" s="286"/>
      <c r="M1874" s="133" t="s">
        <v>95</v>
      </c>
      <c r="N1874" s="114">
        <v>1912</v>
      </c>
      <c r="O1874" s="114">
        <v>1912</v>
      </c>
      <c r="P1874" s="113">
        <v>0.75</v>
      </c>
      <c r="Q1874" s="117"/>
      <c r="R1874" s="96"/>
      <c r="S1874" s="97"/>
      <c r="T1874" s="103"/>
      <c r="U1874" s="136" t="e">
        <f ca="1">_xlfn._xlws.FILTER(_xlfn._xlws.FILTER(Table15[],(Table15[System-Owned Portion]&amp;Table15[Was Material Ever Previously Lead?]&amp;Table15[Customer-Owned Portion])=(D1874&amp;E1874&amp;M1874)),{0,0,0,1})</f>
        <v>#NAME?</v>
      </c>
      <c r="V1874"/>
    </row>
    <row r="1875" spans="1:22" ht="30" x14ac:dyDescent="0.25">
      <c r="A1875" s="102" t="s">
        <v>3876</v>
      </c>
      <c r="B1875" s="96" t="s">
        <v>320</v>
      </c>
      <c r="C1875" s="96" t="s">
        <v>1268</v>
      </c>
      <c r="D1875" s="104" t="s">
        <v>247</v>
      </c>
      <c r="E1875" s="117" t="s">
        <v>81</v>
      </c>
      <c r="F1875" s="96" t="s">
        <v>81</v>
      </c>
      <c r="G1875" s="114">
        <v>2003</v>
      </c>
      <c r="H1875" s="113">
        <v>0.75</v>
      </c>
      <c r="I1875" s="117" t="s">
        <v>4700</v>
      </c>
      <c r="J1875" s="262"/>
      <c r="K1875" s="270"/>
      <c r="L1875" s="286"/>
      <c r="M1875" s="133" t="s">
        <v>95</v>
      </c>
      <c r="N1875" s="114">
        <v>1912</v>
      </c>
      <c r="O1875" s="114">
        <v>1912</v>
      </c>
      <c r="P1875" s="113">
        <v>0.75</v>
      </c>
      <c r="Q1875" s="117"/>
      <c r="R1875" s="96"/>
      <c r="S1875" s="97"/>
      <c r="T1875" s="103"/>
      <c r="U1875" s="136" t="e">
        <f ca="1">_xlfn._xlws.FILTER(_xlfn._xlws.FILTER(Table15[],(Table15[System-Owned Portion]&amp;Table15[Was Material Ever Previously Lead?]&amp;Table15[Customer-Owned Portion])=(D1875&amp;E1875&amp;M1875)),{0,0,0,1})</f>
        <v>#NAME?</v>
      </c>
      <c r="V1875"/>
    </row>
    <row r="1876" spans="1:22" ht="30" x14ac:dyDescent="0.25">
      <c r="A1876" s="102" t="s">
        <v>3877</v>
      </c>
      <c r="B1876" s="96" t="s">
        <v>3878</v>
      </c>
      <c r="C1876" s="96" t="s">
        <v>1268</v>
      </c>
      <c r="D1876" s="104" t="s">
        <v>247</v>
      </c>
      <c r="E1876" s="117" t="s">
        <v>81</v>
      </c>
      <c r="F1876" s="96" t="s">
        <v>81</v>
      </c>
      <c r="G1876" s="114">
        <v>2003</v>
      </c>
      <c r="H1876" s="113">
        <v>1</v>
      </c>
      <c r="I1876" s="117" t="s">
        <v>4700</v>
      </c>
      <c r="J1876" s="262"/>
      <c r="K1876" s="270"/>
      <c r="L1876" s="286"/>
      <c r="M1876" s="133" t="s">
        <v>95</v>
      </c>
      <c r="N1876" s="114">
        <v>1945</v>
      </c>
      <c r="O1876" s="114">
        <v>1945</v>
      </c>
      <c r="P1876" s="113">
        <v>1</v>
      </c>
      <c r="Q1876" s="117"/>
      <c r="R1876" s="96"/>
      <c r="S1876" s="97"/>
      <c r="T1876" s="103"/>
      <c r="U1876" s="136" t="e">
        <f ca="1">_xlfn._xlws.FILTER(_xlfn._xlws.FILTER(Table15[],(Table15[System-Owned Portion]&amp;Table15[Was Material Ever Previously Lead?]&amp;Table15[Customer-Owned Portion])=(D1876&amp;E1876&amp;M1876)),{0,0,0,1})</f>
        <v>#NAME?</v>
      </c>
      <c r="V1876"/>
    </row>
    <row r="1877" spans="1:22" ht="30" x14ac:dyDescent="0.25">
      <c r="A1877" s="102" t="s">
        <v>3879</v>
      </c>
      <c r="B1877" s="96" t="s">
        <v>3880</v>
      </c>
      <c r="C1877" s="96" t="s">
        <v>1268</v>
      </c>
      <c r="D1877" s="104" t="s">
        <v>247</v>
      </c>
      <c r="E1877" s="117" t="s">
        <v>81</v>
      </c>
      <c r="F1877" s="96" t="s">
        <v>81</v>
      </c>
      <c r="G1877" s="114">
        <v>2003</v>
      </c>
      <c r="H1877" s="113">
        <v>0.75</v>
      </c>
      <c r="I1877" s="117" t="s">
        <v>4700</v>
      </c>
      <c r="J1877" s="262"/>
      <c r="K1877" s="270"/>
      <c r="L1877" s="286"/>
      <c r="M1877" s="133" t="s">
        <v>95</v>
      </c>
      <c r="N1877" s="114">
        <v>1973</v>
      </c>
      <c r="O1877" s="114">
        <v>1973</v>
      </c>
      <c r="P1877" s="113">
        <v>0.75</v>
      </c>
      <c r="Q1877" s="117"/>
      <c r="R1877" s="96"/>
      <c r="S1877" s="97"/>
      <c r="T1877" s="103"/>
      <c r="U1877" s="136" t="e">
        <f ca="1">_xlfn._xlws.FILTER(_xlfn._xlws.FILTER(Table15[],(Table15[System-Owned Portion]&amp;Table15[Was Material Ever Previously Lead?]&amp;Table15[Customer-Owned Portion])=(D1877&amp;E1877&amp;M1877)),{0,0,0,1})</f>
        <v>#NAME?</v>
      </c>
      <c r="V1877"/>
    </row>
    <row r="1878" spans="1:22" ht="30" x14ac:dyDescent="0.25">
      <c r="A1878" s="102" t="s">
        <v>3881</v>
      </c>
      <c r="B1878" s="96" t="s">
        <v>3882</v>
      </c>
      <c r="C1878" s="96" t="s">
        <v>1268</v>
      </c>
      <c r="D1878" s="104" t="s">
        <v>247</v>
      </c>
      <c r="E1878" s="117" t="s">
        <v>81</v>
      </c>
      <c r="F1878" s="96" t="s">
        <v>81</v>
      </c>
      <c r="G1878" s="114">
        <v>2003</v>
      </c>
      <c r="H1878" s="113">
        <v>0.75</v>
      </c>
      <c r="I1878" s="117" t="s">
        <v>4700</v>
      </c>
      <c r="J1878" s="262"/>
      <c r="K1878" s="270"/>
      <c r="L1878" s="286"/>
      <c r="M1878" s="133" t="s">
        <v>95</v>
      </c>
      <c r="N1878" s="114">
        <v>1976</v>
      </c>
      <c r="O1878" s="114">
        <v>1976</v>
      </c>
      <c r="P1878" s="113">
        <v>0.75</v>
      </c>
      <c r="Q1878" s="117"/>
      <c r="R1878" s="96"/>
      <c r="S1878" s="97"/>
      <c r="T1878" s="103"/>
      <c r="U1878" s="136" t="e">
        <f ca="1">_xlfn._xlws.FILTER(_xlfn._xlws.FILTER(Table15[],(Table15[System-Owned Portion]&amp;Table15[Was Material Ever Previously Lead?]&amp;Table15[Customer-Owned Portion])=(D1878&amp;E1878&amp;M1878)),{0,0,0,1})</f>
        <v>#NAME?</v>
      </c>
      <c r="V1878"/>
    </row>
    <row r="1879" spans="1:22" ht="30" x14ac:dyDescent="0.25">
      <c r="A1879" s="102" t="s">
        <v>3883</v>
      </c>
      <c r="B1879" s="96" t="s">
        <v>300</v>
      </c>
      <c r="C1879" s="96" t="s">
        <v>1268</v>
      </c>
      <c r="D1879" s="104" t="s">
        <v>247</v>
      </c>
      <c r="E1879" s="117" t="s">
        <v>81</v>
      </c>
      <c r="F1879" s="96" t="s">
        <v>81</v>
      </c>
      <c r="G1879" s="114">
        <v>2003</v>
      </c>
      <c r="H1879" s="113">
        <v>0.75</v>
      </c>
      <c r="I1879" s="117" t="s">
        <v>4700</v>
      </c>
      <c r="J1879" s="262"/>
      <c r="K1879" s="270"/>
      <c r="L1879" s="286"/>
      <c r="M1879" s="133" t="s">
        <v>95</v>
      </c>
      <c r="N1879" s="114">
        <v>1906</v>
      </c>
      <c r="O1879" s="114">
        <v>1906</v>
      </c>
      <c r="P1879" s="113">
        <v>0.75</v>
      </c>
      <c r="Q1879" s="117"/>
      <c r="R1879" s="96"/>
      <c r="S1879" s="97"/>
      <c r="T1879" s="103"/>
      <c r="U1879" s="136" t="e">
        <f ca="1">_xlfn._xlws.FILTER(_xlfn._xlws.FILTER(Table15[],(Table15[System-Owned Portion]&amp;Table15[Was Material Ever Previously Lead?]&amp;Table15[Customer-Owned Portion])=(D1879&amp;E1879&amp;M1879)),{0,0,0,1})</f>
        <v>#NAME?</v>
      </c>
      <c r="V1879"/>
    </row>
    <row r="1880" spans="1:22" ht="30" x14ac:dyDescent="0.25">
      <c r="A1880" s="102" t="s">
        <v>3884</v>
      </c>
      <c r="B1880" s="96" t="s">
        <v>301</v>
      </c>
      <c r="C1880" s="96" t="s">
        <v>1268</v>
      </c>
      <c r="D1880" s="104" t="s">
        <v>247</v>
      </c>
      <c r="E1880" s="117" t="s">
        <v>81</v>
      </c>
      <c r="F1880" s="96" t="s">
        <v>81</v>
      </c>
      <c r="G1880" s="114">
        <v>2003</v>
      </c>
      <c r="H1880" s="113">
        <v>0.75</v>
      </c>
      <c r="I1880" s="117" t="s">
        <v>4700</v>
      </c>
      <c r="J1880" s="262"/>
      <c r="K1880" s="270"/>
      <c r="L1880" s="286"/>
      <c r="M1880" s="133" t="s">
        <v>95</v>
      </c>
      <c r="N1880" s="114">
        <v>1906</v>
      </c>
      <c r="O1880" s="114">
        <v>1906</v>
      </c>
      <c r="P1880" s="113">
        <v>0.75</v>
      </c>
      <c r="Q1880" s="117"/>
      <c r="R1880" s="96"/>
      <c r="S1880" s="97"/>
      <c r="T1880" s="103"/>
      <c r="U1880" s="136" t="e">
        <f ca="1">_xlfn._xlws.FILTER(_xlfn._xlws.FILTER(Table15[],(Table15[System-Owned Portion]&amp;Table15[Was Material Ever Previously Lead?]&amp;Table15[Customer-Owned Portion])=(D1880&amp;E1880&amp;M1880)),{0,0,0,1})</f>
        <v>#NAME?</v>
      </c>
      <c r="V1880"/>
    </row>
    <row r="1881" spans="1:22" ht="30" x14ac:dyDescent="0.25">
      <c r="A1881" s="102" t="s">
        <v>3885</v>
      </c>
      <c r="B1881" s="96" t="s">
        <v>305</v>
      </c>
      <c r="C1881" s="96" t="s">
        <v>1268</v>
      </c>
      <c r="D1881" s="104" t="s">
        <v>247</v>
      </c>
      <c r="E1881" s="117" t="s">
        <v>81</v>
      </c>
      <c r="F1881" s="96" t="s">
        <v>81</v>
      </c>
      <c r="G1881" s="114">
        <v>2003</v>
      </c>
      <c r="H1881" s="113">
        <v>0.75</v>
      </c>
      <c r="I1881" s="117" t="s">
        <v>4700</v>
      </c>
      <c r="J1881" s="262"/>
      <c r="K1881" s="270"/>
      <c r="L1881" s="286"/>
      <c r="M1881" s="133" t="s">
        <v>95</v>
      </c>
      <c r="N1881" s="114">
        <v>1908</v>
      </c>
      <c r="O1881" s="114">
        <v>1908</v>
      </c>
      <c r="P1881" s="113">
        <v>0.75</v>
      </c>
      <c r="Q1881" s="117"/>
      <c r="R1881" s="96"/>
      <c r="S1881" s="97"/>
      <c r="T1881" s="103"/>
      <c r="U1881" s="136" t="e">
        <f ca="1">_xlfn._xlws.FILTER(_xlfn._xlws.FILTER(Table15[],(Table15[System-Owned Portion]&amp;Table15[Was Material Ever Previously Lead?]&amp;Table15[Customer-Owned Portion])=(D1881&amp;E1881&amp;M1881)),{0,0,0,1})</f>
        <v>#NAME?</v>
      </c>
      <c r="V1881"/>
    </row>
    <row r="1882" spans="1:22" ht="30" x14ac:dyDescent="0.25">
      <c r="A1882" s="102" t="s">
        <v>3886</v>
      </c>
      <c r="B1882" s="96" t="s">
        <v>3887</v>
      </c>
      <c r="C1882" s="96" t="s">
        <v>1268</v>
      </c>
      <c r="D1882" s="104" t="s">
        <v>247</v>
      </c>
      <c r="E1882" s="117" t="s">
        <v>81</v>
      </c>
      <c r="F1882" s="96" t="s">
        <v>81</v>
      </c>
      <c r="G1882" s="114">
        <v>2003</v>
      </c>
      <c r="H1882" s="113">
        <v>0.75</v>
      </c>
      <c r="I1882" s="117" t="s">
        <v>4700</v>
      </c>
      <c r="J1882" s="262"/>
      <c r="K1882" s="270"/>
      <c r="L1882" s="286" t="s">
        <v>4246</v>
      </c>
      <c r="M1882" s="133"/>
      <c r="N1882" s="114"/>
      <c r="O1882" s="114"/>
      <c r="P1882" s="113">
        <v>0.75</v>
      </c>
      <c r="Q1882" s="117"/>
      <c r="R1882" s="96"/>
      <c r="S1882" s="97"/>
      <c r="T1882" s="103" t="s">
        <v>4246</v>
      </c>
      <c r="U1882" s="136" t="e">
        <f ca="1">_xlfn._xlws.FILTER(_xlfn._xlws.FILTER(Table15[],(Table15[System-Owned Portion]&amp;Table15[Was Material Ever Previously Lead?]&amp;Table15[Customer-Owned Portion])=(D1882&amp;E1882&amp;M1882)),{0,0,0,1})</f>
        <v>#NAME?</v>
      </c>
      <c r="V1882"/>
    </row>
    <row r="1883" spans="1:22" ht="30" x14ac:dyDescent="0.25">
      <c r="A1883" s="102" t="s">
        <v>3888</v>
      </c>
      <c r="B1883" s="96" t="s">
        <v>3889</v>
      </c>
      <c r="C1883" s="96" t="s">
        <v>1268</v>
      </c>
      <c r="D1883" s="104" t="s">
        <v>247</v>
      </c>
      <c r="E1883" s="117" t="s">
        <v>81</v>
      </c>
      <c r="F1883" s="96" t="s">
        <v>81</v>
      </c>
      <c r="G1883" s="114">
        <v>2003</v>
      </c>
      <c r="H1883" s="113">
        <v>0.75</v>
      </c>
      <c r="I1883" s="117" t="s">
        <v>4700</v>
      </c>
      <c r="J1883" s="262"/>
      <c r="K1883" s="270"/>
      <c r="L1883" s="286"/>
      <c r="M1883" s="133" t="s">
        <v>247</v>
      </c>
      <c r="N1883" s="114">
        <v>2015</v>
      </c>
      <c r="O1883" s="114">
        <v>2015</v>
      </c>
      <c r="P1883" s="113">
        <v>0.75</v>
      </c>
      <c r="Q1883" s="117" t="s">
        <v>245</v>
      </c>
      <c r="R1883" s="96"/>
      <c r="S1883" s="97"/>
      <c r="T1883" s="103"/>
      <c r="U1883" s="136" t="e">
        <f ca="1">_xlfn._xlws.FILTER(_xlfn._xlws.FILTER(Table15[],(Table15[System-Owned Portion]&amp;Table15[Was Material Ever Previously Lead?]&amp;Table15[Customer-Owned Portion])=(D1883&amp;E1883&amp;M1883)),{0,0,0,1})</f>
        <v>#NAME?</v>
      </c>
      <c r="V1883"/>
    </row>
    <row r="1884" spans="1:22" ht="30" x14ac:dyDescent="0.25">
      <c r="A1884" s="102" t="s">
        <v>3890</v>
      </c>
      <c r="B1884" s="96" t="s">
        <v>3891</v>
      </c>
      <c r="C1884" s="96" t="s">
        <v>1268</v>
      </c>
      <c r="D1884" s="104" t="s">
        <v>247</v>
      </c>
      <c r="E1884" s="117" t="s">
        <v>81</v>
      </c>
      <c r="F1884" s="96" t="s">
        <v>81</v>
      </c>
      <c r="G1884" s="114">
        <v>2003</v>
      </c>
      <c r="H1884" s="113">
        <v>0.75</v>
      </c>
      <c r="I1884" s="117" t="s">
        <v>4700</v>
      </c>
      <c r="J1884" s="262"/>
      <c r="K1884" s="270"/>
      <c r="L1884" s="286"/>
      <c r="M1884" s="133" t="s">
        <v>247</v>
      </c>
      <c r="N1884" s="114">
        <v>2006</v>
      </c>
      <c r="O1884" s="114">
        <v>2006</v>
      </c>
      <c r="P1884" s="113">
        <v>0.75</v>
      </c>
      <c r="Q1884" s="117" t="s">
        <v>245</v>
      </c>
      <c r="R1884" s="96"/>
      <c r="S1884" s="97"/>
      <c r="T1884" s="103"/>
      <c r="U1884" s="136" t="e">
        <f ca="1">_xlfn._xlws.FILTER(_xlfn._xlws.FILTER(Table15[],(Table15[System-Owned Portion]&amp;Table15[Was Material Ever Previously Lead?]&amp;Table15[Customer-Owned Portion])=(D1884&amp;E1884&amp;M1884)),{0,0,0,1})</f>
        <v>#NAME?</v>
      </c>
      <c r="V1884"/>
    </row>
    <row r="1885" spans="1:22" ht="30" x14ac:dyDescent="0.25">
      <c r="A1885" s="102" t="s">
        <v>3892</v>
      </c>
      <c r="B1885" s="96" t="s">
        <v>3893</v>
      </c>
      <c r="C1885" s="96" t="s">
        <v>1268</v>
      </c>
      <c r="D1885" s="104" t="s">
        <v>247</v>
      </c>
      <c r="E1885" s="117" t="s">
        <v>81</v>
      </c>
      <c r="F1885" s="96" t="s">
        <v>81</v>
      </c>
      <c r="G1885" s="114">
        <v>2003</v>
      </c>
      <c r="H1885" s="113">
        <v>0.75</v>
      </c>
      <c r="I1885" s="117" t="s">
        <v>4700</v>
      </c>
      <c r="J1885" s="262"/>
      <c r="K1885" s="270"/>
      <c r="L1885" s="286" t="s">
        <v>4246</v>
      </c>
      <c r="M1885" s="133"/>
      <c r="N1885" s="114"/>
      <c r="O1885" s="114"/>
      <c r="P1885" s="113">
        <v>0.75</v>
      </c>
      <c r="Q1885" s="117"/>
      <c r="R1885" s="96"/>
      <c r="S1885" s="97"/>
      <c r="T1885" s="103" t="s">
        <v>4246</v>
      </c>
      <c r="U1885" s="136" t="e">
        <f ca="1">_xlfn._xlws.FILTER(_xlfn._xlws.FILTER(Table15[],(Table15[System-Owned Portion]&amp;Table15[Was Material Ever Previously Lead?]&amp;Table15[Customer-Owned Portion])=(D1885&amp;E1885&amp;M1885)),{0,0,0,1})</f>
        <v>#NAME?</v>
      </c>
      <c r="V1885"/>
    </row>
    <row r="1886" spans="1:22" ht="30" x14ac:dyDescent="0.25">
      <c r="A1886" s="102" t="s">
        <v>3894</v>
      </c>
      <c r="B1886" s="96" t="s">
        <v>306</v>
      </c>
      <c r="C1886" s="96" t="s">
        <v>1268</v>
      </c>
      <c r="D1886" s="104" t="s">
        <v>247</v>
      </c>
      <c r="E1886" s="117" t="s">
        <v>81</v>
      </c>
      <c r="F1886" s="96" t="s">
        <v>81</v>
      </c>
      <c r="G1886" s="114">
        <v>2003</v>
      </c>
      <c r="H1886" s="113">
        <v>0.75</v>
      </c>
      <c r="I1886" s="117" t="s">
        <v>4700</v>
      </c>
      <c r="J1886" s="262"/>
      <c r="K1886" s="270"/>
      <c r="L1886" s="286"/>
      <c r="M1886" s="133" t="s">
        <v>95</v>
      </c>
      <c r="N1886" s="114">
        <v>1908</v>
      </c>
      <c r="O1886" s="114">
        <v>1908</v>
      </c>
      <c r="P1886" s="113">
        <v>0.75</v>
      </c>
      <c r="Q1886" s="117"/>
      <c r="R1886" s="96"/>
      <c r="S1886" s="97"/>
      <c r="T1886" s="103"/>
      <c r="U1886" s="136" t="e">
        <f ca="1">_xlfn._xlws.FILTER(_xlfn._xlws.FILTER(Table15[],(Table15[System-Owned Portion]&amp;Table15[Was Material Ever Previously Lead?]&amp;Table15[Customer-Owned Portion])=(D1886&amp;E1886&amp;M1886)),{0,0,0,1})</f>
        <v>#NAME?</v>
      </c>
      <c r="V1886"/>
    </row>
    <row r="1887" spans="1:22" ht="30" x14ac:dyDescent="0.25">
      <c r="A1887" s="102" t="s">
        <v>3895</v>
      </c>
      <c r="B1887" s="96" t="s">
        <v>3896</v>
      </c>
      <c r="C1887" s="96" t="s">
        <v>1268</v>
      </c>
      <c r="D1887" s="104" t="s">
        <v>247</v>
      </c>
      <c r="E1887" s="117" t="s">
        <v>81</v>
      </c>
      <c r="F1887" s="96" t="s">
        <v>81</v>
      </c>
      <c r="G1887" s="114">
        <v>2003</v>
      </c>
      <c r="H1887" s="113">
        <v>0.75</v>
      </c>
      <c r="I1887" s="117" t="s">
        <v>4700</v>
      </c>
      <c r="J1887" s="262"/>
      <c r="K1887" s="270"/>
      <c r="L1887" s="286"/>
      <c r="M1887" s="133" t="s">
        <v>95</v>
      </c>
      <c r="N1887" s="114">
        <v>1968</v>
      </c>
      <c r="O1887" s="114">
        <v>1968</v>
      </c>
      <c r="P1887" s="113">
        <v>0.75</v>
      </c>
      <c r="Q1887" s="117"/>
      <c r="R1887" s="96"/>
      <c r="S1887" s="97"/>
      <c r="T1887" s="103"/>
      <c r="U1887" s="136" t="e">
        <f ca="1">_xlfn._xlws.FILTER(_xlfn._xlws.FILTER(Table15[],(Table15[System-Owned Portion]&amp;Table15[Was Material Ever Previously Lead?]&amp;Table15[Customer-Owned Portion])=(D1887&amp;E1887&amp;M1887)),{0,0,0,1})</f>
        <v>#NAME?</v>
      </c>
      <c r="V1887"/>
    </row>
    <row r="1888" spans="1:22" ht="30" x14ac:dyDescent="0.25">
      <c r="A1888" s="102" t="s">
        <v>3897</v>
      </c>
      <c r="B1888" s="96" t="s">
        <v>309</v>
      </c>
      <c r="C1888" s="96" t="s">
        <v>1268</v>
      </c>
      <c r="D1888" s="104" t="s">
        <v>247</v>
      </c>
      <c r="E1888" s="117" t="s">
        <v>81</v>
      </c>
      <c r="F1888" s="96" t="s">
        <v>81</v>
      </c>
      <c r="G1888" s="114">
        <v>2003</v>
      </c>
      <c r="H1888" s="113">
        <v>0.75</v>
      </c>
      <c r="I1888" s="117" t="s">
        <v>4700</v>
      </c>
      <c r="J1888" s="262"/>
      <c r="K1888" s="270"/>
      <c r="L1888" s="286"/>
      <c r="M1888" s="133" t="s">
        <v>95</v>
      </c>
      <c r="N1888" s="114">
        <v>1910</v>
      </c>
      <c r="O1888" s="114">
        <v>1910</v>
      </c>
      <c r="P1888" s="113">
        <v>0.75</v>
      </c>
      <c r="Q1888" s="117"/>
      <c r="R1888" s="96"/>
      <c r="S1888" s="97"/>
      <c r="T1888" s="103"/>
      <c r="U1888" s="136" t="e">
        <f ca="1">_xlfn._xlws.FILTER(_xlfn._xlws.FILTER(Table15[],(Table15[System-Owned Portion]&amp;Table15[Was Material Ever Previously Lead?]&amp;Table15[Customer-Owned Portion])=(D1888&amp;E1888&amp;M1888)),{0,0,0,1})</f>
        <v>#NAME?</v>
      </c>
      <c r="V1888"/>
    </row>
    <row r="1889" spans="1:22" ht="30" x14ac:dyDescent="0.25">
      <c r="A1889" s="102" t="s">
        <v>3898</v>
      </c>
      <c r="B1889" s="96" t="s">
        <v>310</v>
      </c>
      <c r="C1889" s="96" t="s">
        <v>1268</v>
      </c>
      <c r="D1889" s="104" t="s">
        <v>247</v>
      </c>
      <c r="E1889" s="117" t="s">
        <v>81</v>
      </c>
      <c r="F1889" s="96" t="s">
        <v>81</v>
      </c>
      <c r="G1889" s="114">
        <v>2003</v>
      </c>
      <c r="H1889" s="113">
        <v>0.75</v>
      </c>
      <c r="I1889" s="117" t="s">
        <v>4700</v>
      </c>
      <c r="J1889" s="262"/>
      <c r="K1889" s="270"/>
      <c r="L1889" s="286"/>
      <c r="M1889" s="133" t="s">
        <v>95</v>
      </c>
      <c r="N1889" s="114">
        <v>1910</v>
      </c>
      <c r="O1889" s="114">
        <v>1910</v>
      </c>
      <c r="P1889" s="113">
        <v>0.75</v>
      </c>
      <c r="Q1889" s="117"/>
      <c r="R1889" s="96"/>
      <c r="S1889" s="97"/>
      <c r="T1889" s="103"/>
      <c r="U1889" s="136" t="e">
        <f ca="1">_xlfn._xlws.FILTER(_xlfn._xlws.FILTER(Table15[],(Table15[System-Owned Portion]&amp;Table15[Was Material Ever Previously Lead?]&amp;Table15[Customer-Owned Portion])=(D1889&amp;E1889&amp;M1889)),{0,0,0,1})</f>
        <v>#NAME?</v>
      </c>
      <c r="V1889"/>
    </row>
    <row r="1890" spans="1:22" ht="30" x14ac:dyDescent="0.25">
      <c r="A1890" s="102" t="s">
        <v>3899</v>
      </c>
      <c r="B1890" s="96" t="s">
        <v>321</v>
      </c>
      <c r="C1890" s="96" t="s">
        <v>1268</v>
      </c>
      <c r="D1890" s="104" t="s">
        <v>247</v>
      </c>
      <c r="E1890" s="117" t="s">
        <v>81</v>
      </c>
      <c r="F1890" s="96" t="s">
        <v>81</v>
      </c>
      <c r="G1890" s="114">
        <v>2003</v>
      </c>
      <c r="H1890" s="113">
        <v>0.75</v>
      </c>
      <c r="I1890" s="117" t="s">
        <v>4700</v>
      </c>
      <c r="J1890" s="262"/>
      <c r="K1890" s="270"/>
      <c r="L1890" s="286"/>
      <c r="M1890" s="133" t="s">
        <v>95</v>
      </c>
      <c r="N1890" s="114">
        <v>1912</v>
      </c>
      <c r="O1890" s="114">
        <v>1912</v>
      </c>
      <c r="P1890" s="113">
        <v>0.75</v>
      </c>
      <c r="Q1890" s="117"/>
      <c r="R1890" s="96"/>
      <c r="S1890" s="97"/>
      <c r="T1890" s="103"/>
      <c r="U1890" s="136" t="e">
        <f ca="1">_xlfn._xlws.FILTER(_xlfn._xlws.FILTER(Table15[],(Table15[System-Owned Portion]&amp;Table15[Was Material Ever Previously Lead?]&amp;Table15[Customer-Owned Portion])=(D1890&amp;E1890&amp;M1890)),{0,0,0,1})</f>
        <v>#NAME?</v>
      </c>
      <c r="V1890"/>
    </row>
    <row r="1891" spans="1:22" ht="30" x14ac:dyDescent="0.25">
      <c r="A1891" s="102" t="s">
        <v>3900</v>
      </c>
      <c r="B1891" s="96" t="s">
        <v>3901</v>
      </c>
      <c r="C1891" s="96" t="s">
        <v>1268</v>
      </c>
      <c r="D1891" s="104" t="s">
        <v>247</v>
      </c>
      <c r="E1891" s="117" t="s">
        <v>81</v>
      </c>
      <c r="F1891" s="96" t="s">
        <v>81</v>
      </c>
      <c r="G1891" s="114">
        <v>2003</v>
      </c>
      <c r="H1891" s="113">
        <v>0.75</v>
      </c>
      <c r="I1891" s="117" t="s">
        <v>4700</v>
      </c>
      <c r="J1891" s="262"/>
      <c r="K1891" s="270"/>
      <c r="L1891" s="286"/>
      <c r="M1891" s="133" t="s">
        <v>95</v>
      </c>
      <c r="N1891" s="114">
        <v>1989</v>
      </c>
      <c r="O1891" s="114">
        <v>1989</v>
      </c>
      <c r="P1891" s="113">
        <v>0.75</v>
      </c>
      <c r="Q1891" s="117"/>
      <c r="R1891" s="96"/>
      <c r="S1891" s="97"/>
      <c r="T1891" s="103"/>
      <c r="U1891" s="136" t="e">
        <f ca="1">_xlfn._xlws.FILTER(_xlfn._xlws.FILTER(Table15[],(Table15[System-Owned Portion]&amp;Table15[Was Material Ever Previously Lead?]&amp;Table15[Customer-Owned Portion])=(D1891&amp;E1891&amp;M1891)),{0,0,0,1})</f>
        <v>#NAME?</v>
      </c>
      <c r="V1891"/>
    </row>
    <row r="1892" spans="1:22" ht="30" x14ac:dyDescent="0.25">
      <c r="A1892" s="102" t="s">
        <v>5037</v>
      </c>
      <c r="B1892" s="96" t="s">
        <v>5038</v>
      </c>
      <c r="C1892" s="96" t="s">
        <v>5039</v>
      </c>
      <c r="D1892" s="104" t="s">
        <v>247</v>
      </c>
      <c r="E1892" s="117" t="s">
        <v>81</v>
      </c>
      <c r="F1892" s="96" t="s">
        <v>81</v>
      </c>
      <c r="G1892" s="114">
        <v>2003</v>
      </c>
      <c r="H1892" s="113">
        <v>1</v>
      </c>
      <c r="I1892" s="117" t="s">
        <v>4700</v>
      </c>
      <c r="J1892" s="262"/>
      <c r="K1892" s="270"/>
      <c r="L1892" s="286"/>
      <c r="M1892" s="133" t="s">
        <v>247</v>
      </c>
      <c r="N1892" s="114">
        <v>2020</v>
      </c>
      <c r="O1892" s="114">
        <v>2020</v>
      </c>
      <c r="P1892" s="113">
        <v>1</v>
      </c>
      <c r="Q1892" s="117" t="s">
        <v>4700</v>
      </c>
      <c r="R1892" s="96"/>
      <c r="S1892" s="97"/>
      <c r="T1892" s="103"/>
      <c r="U1892" s="136" t="e">
        <f ca="1">_xlfn._xlws.FILTER(_xlfn._xlws.FILTER(Table15[],(Table15[System-Owned Portion]&amp;Table15[Was Material Ever Previously Lead?]&amp;Table15[Customer-Owned Portion])=(D1892&amp;E1892&amp;M1892)),{0,0,0,1})</f>
        <v>#NAME?</v>
      </c>
      <c r="V1892"/>
    </row>
    <row r="1893" spans="1:22" ht="30" x14ac:dyDescent="0.25">
      <c r="A1893" s="102" t="s">
        <v>3902</v>
      </c>
      <c r="B1893" s="96" t="s">
        <v>3903</v>
      </c>
      <c r="C1893" s="96" t="s">
        <v>1268</v>
      </c>
      <c r="D1893" s="104" t="s">
        <v>247</v>
      </c>
      <c r="E1893" s="117" t="s">
        <v>81</v>
      </c>
      <c r="F1893" s="96" t="s">
        <v>81</v>
      </c>
      <c r="G1893" s="114">
        <v>2003</v>
      </c>
      <c r="H1893" s="113">
        <v>0.75</v>
      </c>
      <c r="I1893" s="117" t="s">
        <v>4700</v>
      </c>
      <c r="J1893" s="262"/>
      <c r="K1893" s="270"/>
      <c r="L1893" s="286"/>
      <c r="M1893" s="133" t="s">
        <v>95</v>
      </c>
      <c r="N1893" s="114">
        <v>1981</v>
      </c>
      <c r="O1893" s="114">
        <v>1981</v>
      </c>
      <c r="P1893" s="113">
        <v>0.75</v>
      </c>
      <c r="Q1893" s="117"/>
      <c r="R1893" s="96"/>
      <c r="S1893" s="97"/>
      <c r="T1893" s="103"/>
      <c r="U1893" s="136" t="e">
        <f ca="1">_xlfn._xlws.FILTER(_xlfn._xlws.FILTER(Table15[],(Table15[System-Owned Portion]&amp;Table15[Was Material Ever Previously Lead?]&amp;Table15[Customer-Owned Portion])=(D1893&amp;E1893&amp;M1893)),{0,0,0,1})</f>
        <v>#NAME?</v>
      </c>
      <c r="V1893"/>
    </row>
    <row r="1894" spans="1:22" ht="30" x14ac:dyDescent="0.25">
      <c r="A1894" s="102" t="s">
        <v>3904</v>
      </c>
      <c r="B1894" s="96" t="s">
        <v>3905</v>
      </c>
      <c r="C1894" s="96" t="s">
        <v>1268</v>
      </c>
      <c r="D1894" s="104" t="s">
        <v>247</v>
      </c>
      <c r="E1894" s="117" t="s">
        <v>81</v>
      </c>
      <c r="F1894" s="96" t="s">
        <v>81</v>
      </c>
      <c r="G1894" s="114">
        <v>2003</v>
      </c>
      <c r="H1894" s="113">
        <v>0.75</v>
      </c>
      <c r="I1894" s="117" t="s">
        <v>4700</v>
      </c>
      <c r="J1894" s="262"/>
      <c r="K1894" s="270"/>
      <c r="L1894" s="286"/>
      <c r="M1894" s="133" t="s">
        <v>95</v>
      </c>
      <c r="N1894" s="114">
        <v>1930</v>
      </c>
      <c r="O1894" s="114">
        <v>1930</v>
      </c>
      <c r="P1894" s="113">
        <v>0.75</v>
      </c>
      <c r="Q1894" s="117"/>
      <c r="R1894" s="96"/>
      <c r="S1894" s="97"/>
      <c r="T1894" s="103"/>
      <c r="U1894" s="136" t="e">
        <f ca="1">_xlfn._xlws.FILTER(_xlfn._xlws.FILTER(Table15[],(Table15[System-Owned Portion]&amp;Table15[Was Material Ever Previously Lead?]&amp;Table15[Customer-Owned Portion])=(D1894&amp;E1894&amp;M1894)),{0,0,0,1})</f>
        <v>#NAME?</v>
      </c>
      <c r="V1894"/>
    </row>
    <row r="1895" spans="1:22" ht="30" x14ac:dyDescent="0.25">
      <c r="A1895" s="102" t="s">
        <v>3906</v>
      </c>
      <c r="B1895" s="96" t="s">
        <v>302</v>
      </c>
      <c r="C1895" s="96" t="s">
        <v>1268</v>
      </c>
      <c r="D1895" s="104" t="s">
        <v>247</v>
      </c>
      <c r="E1895" s="117" t="s">
        <v>81</v>
      </c>
      <c r="F1895" s="96" t="s">
        <v>81</v>
      </c>
      <c r="G1895" s="114">
        <v>2003</v>
      </c>
      <c r="H1895" s="113">
        <v>0.75</v>
      </c>
      <c r="I1895" s="117" t="s">
        <v>4700</v>
      </c>
      <c r="J1895" s="262"/>
      <c r="K1895" s="270"/>
      <c r="L1895" s="286"/>
      <c r="M1895" s="133" t="s">
        <v>95</v>
      </c>
      <c r="N1895" s="114">
        <v>1906</v>
      </c>
      <c r="O1895" s="114">
        <v>1906</v>
      </c>
      <c r="P1895" s="113">
        <v>0.75</v>
      </c>
      <c r="Q1895" s="117"/>
      <c r="R1895" s="96"/>
      <c r="S1895" s="97"/>
      <c r="T1895" s="103"/>
      <c r="U1895" s="136" t="e">
        <f ca="1">_xlfn._xlws.FILTER(_xlfn._xlws.FILTER(Table15[],(Table15[System-Owned Portion]&amp;Table15[Was Material Ever Previously Lead?]&amp;Table15[Customer-Owned Portion])=(D1895&amp;E1895&amp;M1895)),{0,0,0,1})</f>
        <v>#NAME?</v>
      </c>
      <c r="V1895"/>
    </row>
    <row r="1896" spans="1:22" ht="30" x14ac:dyDescent="0.25">
      <c r="A1896" s="102" t="s">
        <v>3907</v>
      </c>
      <c r="B1896" s="96" t="s">
        <v>340</v>
      </c>
      <c r="C1896" s="96" t="s">
        <v>1268</v>
      </c>
      <c r="D1896" s="104" t="s">
        <v>247</v>
      </c>
      <c r="E1896" s="117" t="s">
        <v>81</v>
      </c>
      <c r="F1896" s="96" t="s">
        <v>81</v>
      </c>
      <c r="G1896" s="114">
        <v>2003</v>
      </c>
      <c r="H1896" s="113">
        <v>0.75</v>
      </c>
      <c r="I1896" s="117" t="s">
        <v>4700</v>
      </c>
      <c r="J1896" s="262"/>
      <c r="K1896" s="270"/>
      <c r="L1896" s="286"/>
      <c r="M1896" s="133" t="s">
        <v>95</v>
      </c>
      <c r="N1896" s="114">
        <v>1921</v>
      </c>
      <c r="O1896" s="114">
        <v>1921</v>
      </c>
      <c r="P1896" s="113">
        <v>0.75</v>
      </c>
      <c r="Q1896" s="117"/>
      <c r="R1896" s="96"/>
      <c r="S1896" s="97"/>
      <c r="T1896" s="103"/>
      <c r="U1896" s="136" t="e">
        <f ca="1">_xlfn._xlws.FILTER(_xlfn._xlws.FILTER(Table15[],(Table15[System-Owned Portion]&amp;Table15[Was Material Ever Previously Lead?]&amp;Table15[Customer-Owned Portion])=(D1896&amp;E1896&amp;M1896)),{0,0,0,1})</f>
        <v>#NAME?</v>
      </c>
      <c r="V1896"/>
    </row>
    <row r="1897" spans="1:22" ht="30" x14ac:dyDescent="0.25">
      <c r="A1897" s="102" t="s">
        <v>3908</v>
      </c>
      <c r="B1897" s="96" t="s">
        <v>334</v>
      </c>
      <c r="C1897" s="96" t="s">
        <v>1268</v>
      </c>
      <c r="D1897" s="104" t="s">
        <v>247</v>
      </c>
      <c r="E1897" s="117" t="s">
        <v>81</v>
      </c>
      <c r="F1897" s="96" t="s">
        <v>81</v>
      </c>
      <c r="G1897" s="114">
        <v>2003</v>
      </c>
      <c r="H1897" s="264">
        <v>0.75</v>
      </c>
      <c r="I1897" s="117" t="s">
        <v>4700</v>
      </c>
      <c r="J1897" s="262"/>
      <c r="K1897" s="270"/>
      <c r="L1897" s="286"/>
      <c r="M1897" s="133" t="s">
        <v>95</v>
      </c>
      <c r="N1897" s="114">
        <v>1920</v>
      </c>
      <c r="O1897" s="114">
        <v>1920</v>
      </c>
      <c r="P1897" s="264">
        <v>0.75</v>
      </c>
      <c r="Q1897" s="117"/>
      <c r="R1897" s="96"/>
      <c r="S1897" s="97"/>
      <c r="T1897" s="103"/>
      <c r="U1897" s="136" t="e">
        <f ca="1">_xlfn._xlws.FILTER(_xlfn._xlws.FILTER(Table15[],(Table15[System-Owned Portion]&amp;Table15[Was Material Ever Previously Lead?]&amp;Table15[Customer-Owned Portion])=(D1897&amp;E1897&amp;M1897)),{0,0,0,1})</f>
        <v>#NAME?</v>
      </c>
      <c r="V1897"/>
    </row>
    <row r="1898" spans="1:22" ht="30" x14ac:dyDescent="0.25">
      <c r="A1898" s="102" t="s">
        <v>4822</v>
      </c>
      <c r="B1898" s="96" t="s">
        <v>4823</v>
      </c>
      <c r="C1898" s="96" t="s">
        <v>1268</v>
      </c>
      <c r="D1898" s="104" t="s">
        <v>247</v>
      </c>
      <c r="E1898" s="117" t="s">
        <v>81</v>
      </c>
      <c r="F1898" s="96" t="s">
        <v>81</v>
      </c>
      <c r="G1898" s="114">
        <v>2003</v>
      </c>
      <c r="H1898" s="113">
        <v>0.75</v>
      </c>
      <c r="I1898" s="117" t="s">
        <v>4700</v>
      </c>
      <c r="J1898" s="262"/>
      <c r="K1898" s="270"/>
      <c r="L1898" s="286"/>
      <c r="M1898" s="133" t="s">
        <v>95</v>
      </c>
      <c r="N1898" s="114">
        <v>1930</v>
      </c>
      <c r="O1898" s="114">
        <v>1930</v>
      </c>
      <c r="P1898" s="113">
        <v>0.75</v>
      </c>
      <c r="Q1898" s="117"/>
      <c r="R1898" s="96"/>
      <c r="S1898" s="97"/>
      <c r="T1898" s="103"/>
      <c r="U1898" s="136" t="e">
        <f ca="1">_xlfn._xlws.FILTER(_xlfn._xlws.FILTER(Table15[],(Table15[System-Owned Portion]&amp;Table15[Was Material Ever Previously Lead?]&amp;Table15[Customer-Owned Portion])=(D1898&amp;E1898&amp;M1898)),{0,0,0,1})</f>
        <v>#NAME?</v>
      </c>
      <c r="V1898"/>
    </row>
    <row r="1899" spans="1:22" ht="30" x14ac:dyDescent="0.25">
      <c r="A1899" s="102" t="s">
        <v>3909</v>
      </c>
      <c r="B1899" s="96" t="s">
        <v>3910</v>
      </c>
      <c r="C1899" s="96" t="s">
        <v>1268</v>
      </c>
      <c r="D1899" s="104" t="s">
        <v>247</v>
      </c>
      <c r="E1899" s="117" t="s">
        <v>81</v>
      </c>
      <c r="F1899" s="96" t="s">
        <v>81</v>
      </c>
      <c r="G1899" s="114">
        <v>2003</v>
      </c>
      <c r="H1899" s="113">
        <v>0.75</v>
      </c>
      <c r="I1899" s="117" t="s">
        <v>4700</v>
      </c>
      <c r="J1899" s="262"/>
      <c r="K1899" s="270"/>
      <c r="L1899" s="286" t="s">
        <v>4246</v>
      </c>
      <c r="M1899" s="133"/>
      <c r="N1899" s="114"/>
      <c r="O1899" s="114"/>
      <c r="P1899" s="113"/>
      <c r="Q1899" s="117"/>
      <c r="R1899" s="96"/>
      <c r="S1899" s="97"/>
      <c r="T1899" s="103" t="s">
        <v>4246</v>
      </c>
      <c r="U1899" s="136" t="e">
        <f ca="1">_xlfn._xlws.FILTER(_xlfn._xlws.FILTER(Table15[],(Table15[System-Owned Portion]&amp;Table15[Was Material Ever Previously Lead?]&amp;Table15[Customer-Owned Portion])=(D1899&amp;E1899&amp;M1899)),{0,0,0,1})</f>
        <v>#NAME?</v>
      </c>
      <c r="V1899"/>
    </row>
    <row r="1900" spans="1:22" ht="30" x14ac:dyDescent="0.25">
      <c r="A1900" s="102" t="s">
        <v>3911</v>
      </c>
      <c r="B1900" s="96" t="s">
        <v>3912</v>
      </c>
      <c r="C1900" s="96" t="s">
        <v>1268</v>
      </c>
      <c r="D1900" s="104" t="s">
        <v>247</v>
      </c>
      <c r="E1900" s="117" t="s">
        <v>81</v>
      </c>
      <c r="F1900" s="96" t="s">
        <v>81</v>
      </c>
      <c r="G1900" s="114">
        <v>2003</v>
      </c>
      <c r="H1900" s="113">
        <v>0.75</v>
      </c>
      <c r="I1900" s="117" t="s">
        <v>4700</v>
      </c>
      <c r="J1900" s="262"/>
      <c r="K1900" s="270"/>
      <c r="L1900" s="286"/>
      <c r="M1900" s="133" t="s">
        <v>95</v>
      </c>
      <c r="N1900" s="114">
        <v>1959</v>
      </c>
      <c r="O1900" s="114">
        <v>1959</v>
      </c>
      <c r="P1900" s="113">
        <v>0.75</v>
      </c>
      <c r="Q1900" s="117"/>
      <c r="R1900" s="96"/>
      <c r="S1900" s="97"/>
      <c r="T1900" s="103"/>
      <c r="U1900" s="136" t="e">
        <f ca="1">_xlfn._xlws.FILTER(_xlfn._xlws.FILTER(Table15[],(Table15[System-Owned Portion]&amp;Table15[Was Material Ever Previously Lead?]&amp;Table15[Customer-Owned Portion])=(D1900&amp;E1900&amp;M1900)),{0,0,0,1})</f>
        <v>#NAME?</v>
      </c>
      <c r="V1900"/>
    </row>
    <row r="1901" spans="1:22" ht="30" x14ac:dyDescent="0.25">
      <c r="A1901" s="102" t="s">
        <v>3913</v>
      </c>
      <c r="B1901" s="96" t="s">
        <v>3914</v>
      </c>
      <c r="C1901" s="96" t="s">
        <v>1268</v>
      </c>
      <c r="D1901" s="104" t="s">
        <v>247</v>
      </c>
      <c r="E1901" s="117" t="s">
        <v>81</v>
      </c>
      <c r="F1901" s="96" t="s">
        <v>81</v>
      </c>
      <c r="G1901" s="114">
        <v>2003</v>
      </c>
      <c r="H1901" s="113">
        <v>0.75</v>
      </c>
      <c r="I1901" s="117" t="s">
        <v>4700</v>
      </c>
      <c r="J1901" s="262"/>
      <c r="K1901" s="270"/>
      <c r="L1901" s="286"/>
      <c r="M1901" s="133" t="s">
        <v>95</v>
      </c>
      <c r="N1901" s="114">
        <v>1959</v>
      </c>
      <c r="O1901" s="114">
        <v>1959</v>
      </c>
      <c r="P1901" s="113">
        <v>0.75</v>
      </c>
      <c r="Q1901" s="117"/>
      <c r="R1901" s="96"/>
      <c r="S1901" s="97"/>
      <c r="T1901" s="103"/>
      <c r="U1901" s="136" t="e">
        <f ca="1">_xlfn._xlws.FILTER(_xlfn._xlws.FILTER(Table15[],(Table15[System-Owned Portion]&amp;Table15[Was Material Ever Previously Lead?]&amp;Table15[Customer-Owned Portion])=(D1901&amp;E1901&amp;M1901)),{0,0,0,1})</f>
        <v>#NAME?</v>
      </c>
      <c r="V1901"/>
    </row>
    <row r="1902" spans="1:22" ht="30" x14ac:dyDescent="0.25">
      <c r="A1902" s="102" t="s">
        <v>3915</v>
      </c>
      <c r="B1902" s="96" t="s">
        <v>3916</v>
      </c>
      <c r="C1902" s="96" t="s">
        <v>1268</v>
      </c>
      <c r="D1902" s="104" t="s">
        <v>247</v>
      </c>
      <c r="E1902" s="117" t="s">
        <v>81</v>
      </c>
      <c r="F1902" s="96" t="s">
        <v>81</v>
      </c>
      <c r="G1902" s="114">
        <v>2003</v>
      </c>
      <c r="H1902" s="264">
        <v>0.75</v>
      </c>
      <c r="I1902" s="117" t="s">
        <v>4700</v>
      </c>
      <c r="J1902" s="262"/>
      <c r="K1902" s="270"/>
      <c r="L1902" s="286"/>
      <c r="M1902" s="133" t="s">
        <v>95</v>
      </c>
      <c r="N1902" s="114">
        <v>1950</v>
      </c>
      <c r="O1902" s="114">
        <v>1950</v>
      </c>
      <c r="P1902" s="264">
        <v>0.75</v>
      </c>
      <c r="Q1902" s="117"/>
      <c r="R1902" s="96"/>
      <c r="S1902" s="97"/>
      <c r="T1902" s="103"/>
      <c r="U1902" s="136" t="e">
        <f ca="1">_xlfn._xlws.FILTER(_xlfn._xlws.FILTER(Table15[],(Table15[System-Owned Portion]&amp;Table15[Was Material Ever Previously Lead?]&amp;Table15[Customer-Owned Portion])=(D1902&amp;E1902&amp;M1902)),{0,0,0,1})</f>
        <v>#NAME?</v>
      </c>
      <c r="V1902"/>
    </row>
    <row r="1903" spans="1:22" ht="30" x14ac:dyDescent="0.25">
      <c r="A1903" s="102" t="s">
        <v>3917</v>
      </c>
      <c r="B1903" s="96" t="s">
        <v>329</v>
      </c>
      <c r="C1903" s="96" t="s">
        <v>1268</v>
      </c>
      <c r="D1903" s="104" t="s">
        <v>247</v>
      </c>
      <c r="E1903" s="117" t="s">
        <v>81</v>
      </c>
      <c r="F1903" s="96" t="s">
        <v>81</v>
      </c>
      <c r="G1903" s="114">
        <v>2003</v>
      </c>
      <c r="H1903" s="113">
        <v>0.75</v>
      </c>
      <c r="I1903" s="117" t="s">
        <v>4700</v>
      </c>
      <c r="J1903" s="262"/>
      <c r="K1903" s="270"/>
      <c r="L1903" s="286"/>
      <c r="M1903" s="133" t="s">
        <v>95</v>
      </c>
      <c r="N1903" s="114">
        <v>1919</v>
      </c>
      <c r="O1903" s="114">
        <v>1919</v>
      </c>
      <c r="P1903" s="113">
        <v>0.75</v>
      </c>
      <c r="Q1903" s="117"/>
      <c r="R1903" s="96"/>
      <c r="S1903" s="97"/>
      <c r="T1903" s="103"/>
      <c r="U1903" s="136" t="e">
        <f ca="1">_xlfn._xlws.FILTER(_xlfn._xlws.FILTER(Table15[],(Table15[System-Owned Portion]&amp;Table15[Was Material Ever Previously Lead?]&amp;Table15[Customer-Owned Portion])=(D1903&amp;E1903&amp;M1903)),{0,0,0,1})</f>
        <v>#NAME?</v>
      </c>
      <c r="V1903"/>
    </row>
    <row r="1904" spans="1:22" ht="30" x14ac:dyDescent="0.25">
      <c r="A1904" s="102" t="s">
        <v>3918</v>
      </c>
      <c r="B1904" s="96" t="s">
        <v>3919</v>
      </c>
      <c r="C1904" s="96" t="s">
        <v>1268</v>
      </c>
      <c r="D1904" s="104" t="s">
        <v>247</v>
      </c>
      <c r="E1904" s="117" t="s">
        <v>81</v>
      </c>
      <c r="F1904" s="96" t="s">
        <v>81</v>
      </c>
      <c r="G1904" s="114">
        <v>2003</v>
      </c>
      <c r="H1904" s="113">
        <v>0.75</v>
      </c>
      <c r="I1904" s="117" t="s">
        <v>4700</v>
      </c>
      <c r="J1904" s="262"/>
      <c r="K1904" s="270"/>
      <c r="L1904" s="286"/>
      <c r="M1904" s="133" t="s">
        <v>95</v>
      </c>
      <c r="N1904" s="114">
        <v>1942</v>
      </c>
      <c r="O1904" s="114">
        <v>1942</v>
      </c>
      <c r="P1904" s="113">
        <v>0.75</v>
      </c>
      <c r="Q1904" s="117"/>
      <c r="R1904" s="96"/>
      <c r="S1904" s="97"/>
      <c r="T1904" s="103"/>
      <c r="U1904" s="136" t="e">
        <f ca="1">_xlfn._xlws.FILTER(_xlfn._xlws.FILTER(Table15[],(Table15[System-Owned Portion]&amp;Table15[Was Material Ever Previously Lead?]&amp;Table15[Customer-Owned Portion])=(D1904&amp;E1904&amp;M1904)),{0,0,0,1})</f>
        <v>#NAME?</v>
      </c>
      <c r="V1904"/>
    </row>
    <row r="1905" spans="1:22" ht="30" x14ac:dyDescent="0.25">
      <c r="A1905" s="102" t="s">
        <v>3920</v>
      </c>
      <c r="B1905" s="96" t="s">
        <v>335</v>
      </c>
      <c r="C1905" s="96" t="s">
        <v>1268</v>
      </c>
      <c r="D1905" s="104" t="s">
        <v>247</v>
      </c>
      <c r="E1905" s="117" t="s">
        <v>81</v>
      </c>
      <c r="F1905" s="96" t="s">
        <v>81</v>
      </c>
      <c r="G1905" s="114">
        <v>2003</v>
      </c>
      <c r="H1905" s="113">
        <v>0.75</v>
      </c>
      <c r="I1905" s="117" t="s">
        <v>4700</v>
      </c>
      <c r="J1905" s="262"/>
      <c r="K1905" s="270"/>
      <c r="L1905" s="286"/>
      <c r="M1905" s="133" t="s">
        <v>95</v>
      </c>
      <c r="N1905" s="114">
        <v>1920</v>
      </c>
      <c r="O1905" s="114">
        <v>1920</v>
      </c>
      <c r="P1905" s="113">
        <v>0.75</v>
      </c>
      <c r="Q1905" s="117"/>
      <c r="R1905" s="96"/>
      <c r="S1905" s="97"/>
      <c r="T1905" s="103"/>
      <c r="U1905" s="136" t="e">
        <f ca="1">_xlfn._xlws.FILTER(_xlfn._xlws.FILTER(Table15[],(Table15[System-Owned Portion]&amp;Table15[Was Material Ever Previously Lead?]&amp;Table15[Customer-Owned Portion])=(D1905&amp;E1905&amp;M1905)),{0,0,0,1})</f>
        <v>#NAME?</v>
      </c>
      <c r="V1905"/>
    </row>
    <row r="1906" spans="1:22" ht="30" x14ac:dyDescent="0.25">
      <c r="A1906" s="102" t="s">
        <v>3921</v>
      </c>
      <c r="B1906" s="96" t="s">
        <v>336</v>
      </c>
      <c r="C1906" s="96" t="s">
        <v>1268</v>
      </c>
      <c r="D1906" s="104" t="s">
        <v>247</v>
      </c>
      <c r="E1906" s="117" t="s">
        <v>81</v>
      </c>
      <c r="F1906" s="96" t="s">
        <v>81</v>
      </c>
      <c r="G1906" s="114">
        <v>2003</v>
      </c>
      <c r="H1906" s="113">
        <v>0.75</v>
      </c>
      <c r="I1906" s="117" t="s">
        <v>4700</v>
      </c>
      <c r="J1906" s="262"/>
      <c r="K1906" s="270"/>
      <c r="L1906" s="286"/>
      <c r="M1906" s="133" t="s">
        <v>95</v>
      </c>
      <c r="N1906" s="114">
        <v>1920</v>
      </c>
      <c r="O1906" s="114">
        <v>1920</v>
      </c>
      <c r="P1906" s="113">
        <v>0.75</v>
      </c>
      <c r="Q1906" s="117"/>
      <c r="R1906" s="96"/>
      <c r="S1906" s="97"/>
      <c r="T1906" s="103"/>
      <c r="U1906" s="136" t="e">
        <f ca="1">_xlfn._xlws.FILTER(_xlfn._xlws.FILTER(Table15[],(Table15[System-Owned Portion]&amp;Table15[Was Material Ever Previously Lead?]&amp;Table15[Customer-Owned Portion])=(D1906&amp;E1906&amp;M1906)),{0,0,0,1})</f>
        <v>#NAME?</v>
      </c>
      <c r="V1906"/>
    </row>
    <row r="1907" spans="1:22" ht="30" x14ac:dyDescent="0.25">
      <c r="A1907" s="102" t="s">
        <v>3922</v>
      </c>
      <c r="B1907" s="96" t="s">
        <v>3923</v>
      </c>
      <c r="C1907" s="96" t="s">
        <v>1268</v>
      </c>
      <c r="D1907" s="104" t="s">
        <v>247</v>
      </c>
      <c r="E1907" s="117" t="s">
        <v>81</v>
      </c>
      <c r="F1907" s="96" t="s">
        <v>81</v>
      </c>
      <c r="G1907" s="114">
        <v>2003</v>
      </c>
      <c r="H1907" s="113">
        <v>0.75</v>
      </c>
      <c r="I1907" s="117" t="s">
        <v>4700</v>
      </c>
      <c r="J1907" s="262"/>
      <c r="K1907" s="270"/>
      <c r="L1907" s="286"/>
      <c r="M1907" s="133" t="s">
        <v>95</v>
      </c>
      <c r="N1907" s="114">
        <v>1930</v>
      </c>
      <c r="O1907" s="114">
        <v>1930</v>
      </c>
      <c r="P1907" s="113">
        <v>0.75</v>
      </c>
      <c r="Q1907" s="117"/>
      <c r="R1907" s="96"/>
      <c r="S1907" s="97"/>
      <c r="T1907" s="103"/>
      <c r="U1907" s="136" t="e">
        <f ca="1">_xlfn._xlws.FILTER(_xlfn._xlws.FILTER(Table15[],(Table15[System-Owned Portion]&amp;Table15[Was Material Ever Previously Lead?]&amp;Table15[Customer-Owned Portion])=(D1907&amp;E1907&amp;M1907)),{0,0,0,1})</f>
        <v>#NAME?</v>
      </c>
      <c r="V1907"/>
    </row>
    <row r="1908" spans="1:22" ht="30" x14ac:dyDescent="0.25">
      <c r="A1908" s="102" t="s">
        <v>3924</v>
      </c>
      <c r="B1908" s="96" t="s">
        <v>3925</v>
      </c>
      <c r="C1908" s="96" t="s">
        <v>1268</v>
      </c>
      <c r="D1908" s="104" t="s">
        <v>247</v>
      </c>
      <c r="E1908" s="117" t="s">
        <v>81</v>
      </c>
      <c r="F1908" s="262" t="s">
        <v>81</v>
      </c>
      <c r="G1908" s="263">
        <v>2016</v>
      </c>
      <c r="H1908" s="113">
        <v>0.75</v>
      </c>
      <c r="I1908" s="117" t="s">
        <v>4700</v>
      </c>
      <c r="J1908" s="262"/>
      <c r="K1908" s="270"/>
      <c r="L1908" s="286" t="s">
        <v>4246</v>
      </c>
      <c r="M1908" s="133"/>
      <c r="N1908" s="114"/>
      <c r="O1908" s="114"/>
      <c r="P1908" s="113"/>
      <c r="Q1908" s="117"/>
      <c r="R1908" s="96"/>
      <c r="S1908" s="97"/>
      <c r="T1908" s="103" t="s">
        <v>4246</v>
      </c>
      <c r="U1908" s="136" t="e">
        <f ca="1">_xlfn._xlws.FILTER(_xlfn._xlws.FILTER(Table15[],(Table15[System-Owned Portion]&amp;Table15[Was Material Ever Previously Lead?]&amp;Table15[Customer-Owned Portion])=(D1908&amp;E1908&amp;M1908)),{0,0,0,1})</f>
        <v>#NAME?</v>
      </c>
      <c r="V1908"/>
    </row>
    <row r="1909" spans="1:22" ht="30" x14ac:dyDescent="0.25">
      <c r="A1909" s="102" t="s">
        <v>3926</v>
      </c>
      <c r="B1909" s="96" t="s">
        <v>3927</v>
      </c>
      <c r="C1909" s="96" t="s">
        <v>1268</v>
      </c>
      <c r="D1909" s="104" t="s">
        <v>247</v>
      </c>
      <c r="E1909" s="117" t="s">
        <v>81</v>
      </c>
      <c r="F1909" s="262" t="s">
        <v>81</v>
      </c>
      <c r="G1909" s="263">
        <v>2016</v>
      </c>
      <c r="H1909" s="113">
        <v>0.75</v>
      </c>
      <c r="I1909" s="117" t="s">
        <v>4700</v>
      </c>
      <c r="J1909" s="262"/>
      <c r="K1909" s="270"/>
      <c r="L1909" s="286"/>
      <c r="M1909" s="133" t="s">
        <v>95</v>
      </c>
      <c r="N1909" s="114">
        <v>1978</v>
      </c>
      <c r="O1909" s="114">
        <v>1978</v>
      </c>
      <c r="P1909" s="113">
        <v>0.75</v>
      </c>
      <c r="Q1909" s="117"/>
      <c r="R1909" s="96"/>
      <c r="S1909" s="97"/>
      <c r="T1909" s="103"/>
      <c r="U1909" s="136" t="e">
        <f ca="1">_xlfn._xlws.FILTER(_xlfn._xlws.FILTER(Table15[],(Table15[System-Owned Portion]&amp;Table15[Was Material Ever Previously Lead?]&amp;Table15[Customer-Owned Portion])=(D1909&amp;E1909&amp;M1909)),{0,0,0,1})</f>
        <v>#NAME?</v>
      </c>
      <c r="V1909"/>
    </row>
    <row r="1910" spans="1:22" ht="30" x14ac:dyDescent="0.25">
      <c r="A1910" s="102" t="s">
        <v>3928</v>
      </c>
      <c r="B1910" s="96" t="s">
        <v>3929</v>
      </c>
      <c r="C1910" s="96" t="s">
        <v>1268</v>
      </c>
      <c r="D1910" s="104" t="s">
        <v>247</v>
      </c>
      <c r="E1910" s="117" t="s">
        <v>81</v>
      </c>
      <c r="F1910" s="262" t="s">
        <v>81</v>
      </c>
      <c r="G1910" s="263">
        <v>2016</v>
      </c>
      <c r="H1910" s="113">
        <v>1</v>
      </c>
      <c r="I1910" s="117" t="s">
        <v>4700</v>
      </c>
      <c r="J1910" s="262"/>
      <c r="K1910" s="270"/>
      <c r="L1910" s="286"/>
      <c r="M1910" s="133" t="s">
        <v>95</v>
      </c>
      <c r="N1910" s="114">
        <v>1978</v>
      </c>
      <c r="O1910" s="114">
        <v>1978</v>
      </c>
      <c r="P1910" s="113">
        <v>1</v>
      </c>
      <c r="Q1910" s="117"/>
      <c r="R1910" s="96"/>
      <c r="S1910" s="97"/>
      <c r="T1910" s="103"/>
      <c r="U1910" s="136" t="e">
        <f ca="1">_xlfn._xlws.FILTER(_xlfn._xlws.FILTER(Table15[],(Table15[System-Owned Portion]&amp;Table15[Was Material Ever Previously Lead?]&amp;Table15[Customer-Owned Portion])=(D1910&amp;E1910&amp;M1910)),{0,0,0,1})</f>
        <v>#NAME?</v>
      </c>
      <c r="V1910"/>
    </row>
    <row r="1911" spans="1:22" ht="30" x14ac:dyDescent="0.25">
      <c r="A1911" s="102" t="s">
        <v>3930</v>
      </c>
      <c r="B1911" s="96" t="s">
        <v>337</v>
      </c>
      <c r="C1911" s="96" t="s">
        <v>1268</v>
      </c>
      <c r="D1911" s="104" t="s">
        <v>247</v>
      </c>
      <c r="E1911" s="117" t="s">
        <v>81</v>
      </c>
      <c r="F1911" s="96" t="s">
        <v>81</v>
      </c>
      <c r="G1911" s="114">
        <v>2003</v>
      </c>
      <c r="H1911" s="113">
        <v>1</v>
      </c>
      <c r="I1911" s="117" t="s">
        <v>4700</v>
      </c>
      <c r="J1911" s="262"/>
      <c r="K1911" s="270"/>
      <c r="L1911" s="286"/>
      <c r="M1911" s="133" t="s">
        <v>95</v>
      </c>
      <c r="N1911" s="114">
        <v>1920</v>
      </c>
      <c r="O1911" s="114">
        <v>1920</v>
      </c>
      <c r="P1911" s="113">
        <v>1</v>
      </c>
      <c r="Q1911" s="117"/>
      <c r="R1911" s="96"/>
      <c r="S1911" s="97"/>
      <c r="T1911" s="103"/>
      <c r="U1911" s="136" t="e">
        <f ca="1">_xlfn._xlws.FILTER(_xlfn._xlws.FILTER(Table15[],(Table15[System-Owned Portion]&amp;Table15[Was Material Ever Previously Lead?]&amp;Table15[Customer-Owned Portion])=(D1911&amp;E1911&amp;M1911)),{0,0,0,1})</f>
        <v>#NAME?</v>
      </c>
      <c r="V1911"/>
    </row>
    <row r="1912" spans="1:22" ht="30" x14ac:dyDescent="0.25">
      <c r="A1912" s="102" t="s">
        <v>3931</v>
      </c>
      <c r="B1912" s="96" t="s">
        <v>338</v>
      </c>
      <c r="C1912" s="96" t="s">
        <v>1268</v>
      </c>
      <c r="D1912" s="104" t="s">
        <v>247</v>
      </c>
      <c r="E1912" s="117" t="s">
        <v>81</v>
      </c>
      <c r="F1912" s="96" t="s">
        <v>81</v>
      </c>
      <c r="G1912" s="114">
        <v>2003</v>
      </c>
      <c r="H1912" s="113">
        <v>0.75</v>
      </c>
      <c r="I1912" s="117" t="s">
        <v>4700</v>
      </c>
      <c r="J1912" s="262"/>
      <c r="K1912" s="270"/>
      <c r="L1912" s="286"/>
      <c r="M1912" s="133" t="s">
        <v>95</v>
      </c>
      <c r="N1912" s="114">
        <v>1920</v>
      </c>
      <c r="O1912" s="114">
        <v>1920</v>
      </c>
      <c r="P1912" s="113">
        <v>0.75</v>
      </c>
      <c r="Q1912" s="117"/>
      <c r="R1912" s="96"/>
      <c r="S1912" s="97"/>
      <c r="T1912" s="103"/>
      <c r="U1912" s="136" t="e">
        <f ca="1">_xlfn._xlws.FILTER(_xlfn._xlws.FILTER(Table15[],(Table15[System-Owned Portion]&amp;Table15[Was Material Ever Previously Lead?]&amp;Table15[Customer-Owned Portion])=(D1912&amp;E1912&amp;M1912)),{0,0,0,1})</f>
        <v>#NAME?</v>
      </c>
      <c r="V1912"/>
    </row>
    <row r="1913" spans="1:22" ht="30" x14ac:dyDescent="0.25">
      <c r="A1913" s="102" t="s">
        <v>3932</v>
      </c>
      <c r="B1913" s="96" t="s">
        <v>3933</v>
      </c>
      <c r="C1913" s="96" t="s">
        <v>1268</v>
      </c>
      <c r="D1913" s="104" t="s">
        <v>247</v>
      </c>
      <c r="E1913" s="117" t="s">
        <v>81</v>
      </c>
      <c r="F1913" s="96" t="s">
        <v>81</v>
      </c>
      <c r="G1913" s="114">
        <v>2003</v>
      </c>
      <c r="H1913" s="113">
        <v>0.75</v>
      </c>
      <c r="I1913" s="117" t="s">
        <v>4700</v>
      </c>
      <c r="J1913" s="262"/>
      <c r="K1913" s="270"/>
      <c r="L1913" s="286"/>
      <c r="M1913" s="133" t="s">
        <v>95</v>
      </c>
      <c r="N1913" s="114">
        <v>2016</v>
      </c>
      <c r="O1913" s="114">
        <v>2016</v>
      </c>
      <c r="P1913" s="113">
        <v>0.75</v>
      </c>
      <c r="Q1913" s="117"/>
      <c r="R1913" s="96"/>
      <c r="S1913" s="97"/>
      <c r="T1913" s="103"/>
      <c r="U1913" s="136" t="e">
        <f ca="1">_xlfn._xlws.FILTER(_xlfn._xlws.FILTER(Table15[],(Table15[System-Owned Portion]&amp;Table15[Was Material Ever Previously Lead?]&amp;Table15[Customer-Owned Portion])=(D1913&amp;E1913&amp;M1913)),{0,0,0,1})</f>
        <v>#NAME?</v>
      </c>
      <c r="V1913"/>
    </row>
    <row r="1914" spans="1:22" ht="30" x14ac:dyDescent="0.25">
      <c r="A1914" s="102" t="s">
        <v>3934</v>
      </c>
      <c r="B1914" s="96" t="s">
        <v>311</v>
      </c>
      <c r="C1914" s="96" t="s">
        <v>1268</v>
      </c>
      <c r="D1914" s="104" t="s">
        <v>247</v>
      </c>
      <c r="E1914" s="117" t="s">
        <v>81</v>
      </c>
      <c r="F1914" s="96" t="s">
        <v>81</v>
      </c>
      <c r="G1914" s="114">
        <v>2003</v>
      </c>
      <c r="H1914" s="113">
        <v>0.75</v>
      </c>
      <c r="I1914" s="117" t="s">
        <v>4700</v>
      </c>
      <c r="J1914" s="262"/>
      <c r="K1914" s="270"/>
      <c r="L1914" s="286"/>
      <c r="M1914" s="133" t="s">
        <v>95</v>
      </c>
      <c r="N1914" s="114">
        <v>1910</v>
      </c>
      <c r="O1914" s="114">
        <v>1910</v>
      </c>
      <c r="P1914" s="113">
        <v>0.75</v>
      </c>
      <c r="Q1914" s="117"/>
      <c r="R1914" s="96"/>
      <c r="S1914" s="97"/>
      <c r="T1914" s="103"/>
      <c r="U1914" s="136" t="e">
        <f ca="1">_xlfn._xlws.FILTER(_xlfn._xlws.FILTER(Table15[],(Table15[System-Owned Portion]&amp;Table15[Was Material Ever Previously Lead?]&amp;Table15[Customer-Owned Portion])=(D1914&amp;E1914&amp;M1914)),{0,0,0,1})</f>
        <v>#NAME?</v>
      </c>
      <c r="V1914"/>
    </row>
    <row r="1915" spans="1:22" ht="30" x14ac:dyDescent="0.25">
      <c r="A1915" s="102" t="s">
        <v>3935</v>
      </c>
      <c r="B1915" s="96" t="s">
        <v>4817</v>
      </c>
      <c r="C1915" s="96" t="s">
        <v>4816</v>
      </c>
      <c r="D1915" s="104" t="s">
        <v>247</v>
      </c>
      <c r="E1915" s="117" t="s">
        <v>81</v>
      </c>
      <c r="F1915" s="96" t="s">
        <v>81</v>
      </c>
      <c r="G1915" s="114">
        <v>2024</v>
      </c>
      <c r="H1915" s="113">
        <v>1</v>
      </c>
      <c r="I1915" s="117" t="s">
        <v>245</v>
      </c>
      <c r="J1915" s="262"/>
      <c r="K1915" s="270"/>
      <c r="L1915" s="286"/>
      <c r="M1915" s="133" t="s">
        <v>247</v>
      </c>
      <c r="N1915" s="114">
        <v>2024</v>
      </c>
      <c r="O1915" s="114">
        <v>2024</v>
      </c>
      <c r="P1915" s="113">
        <v>1</v>
      </c>
      <c r="Q1915" s="117" t="s">
        <v>245</v>
      </c>
      <c r="R1915" s="96"/>
      <c r="S1915" s="97"/>
      <c r="T1915" s="103"/>
      <c r="U1915" s="136" t="e">
        <f ca="1">_xlfn._xlws.FILTER(_xlfn._xlws.FILTER(Table15[],(Table15[System-Owned Portion]&amp;Table15[Was Material Ever Previously Lead?]&amp;Table15[Customer-Owned Portion])=(D1915&amp;E1915&amp;M1915)),{0,0,0,1})</f>
        <v>#NAME?</v>
      </c>
      <c r="V1915"/>
    </row>
    <row r="1916" spans="1:22" ht="30" x14ac:dyDescent="0.25">
      <c r="A1916" s="102" t="s">
        <v>3935</v>
      </c>
      <c r="B1916" s="96" t="s">
        <v>4818</v>
      </c>
      <c r="C1916" s="96" t="s">
        <v>4816</v>
      </c>
      <c r="D1916" s="104" t="s">
        <v>247</v>
      </c>
      <c r="E1916" s="117" t="s">
        <v>81</v>
      </c>
      <c r="F1916" s="96" t="s">
        <v>81</v>
      </c>
      <c r="G1916" s="114">
        <v>2024</v>
      </c>
      <c r="H1916" s="113">
        <v>1</v>
      </c>
      <c r="I1916" s="117" t="s">
        <v>245</v>
      </c>
      <c r="J1916" s="262"/>
      <c r="K1916" s="270"/>
      <c r="L1916" s="286"/>
      <c r="M1916" s="133" t="s">
        <v>247</v>
      </c>
      <c r="N1916" s="114">
        <v>2024</v>
      </c>
      <c r="O1916" s="114">
        <v>2024</v>
      </c>
      <c r="P1916" s="113">
        <v>1</v>
      </c>
      <c r="Q1916" s="117" t="s">
        <v>245</v>
      </c>
      <c r="R1916" s="96"/>
      <c r="S1916" s="97"/>
      <c r="T1916" s="103"/>
      <c r="U1916" s="136" t="e">
        <f ca="1">_xlfn._xlws.FILTER(_xlfn._xlws.FILTER(Table15[],(Table15[System-Owned Portion]&amp;Table15[Was Material Ever Previously Lead?]&amp;Table15[Customer-Owned Portion])=(D1916&amp;E1916&amp;M1916)),{0,0,0,1})</f>
        <v>#NAME?</v>
      </c>
      <c r="V1916"/>
    </row>
    <row r="1917" spans="1:22" ht="30" x14ac:dyDescent="0.25">
      <c r="A1917" s="102" t="s">
        <v>3935</v>
      </c>
      <c r="B1917" s="96" t="s">
        <v>4819</v>
      </c>
      <c r="C1917" s="96" t="s">
        <v>4816</v>
      </c>
      <c r="D1917" s="104" t="s">
        <v>247</v>
      </c>
      <c r="E1917" s="117" t="s">
        <v>81</v>
      </c>
      <c r="F1917" s="96" t="s">
        <v>81</v>
      </c>
      <c r="G1917" s="114">
        <v>2024</v>
      </c>
      <c r="H1917" s="113">
        <v>1</v>
      </c>
      <c r="I1917" s="117" t="s">
        <v>245</v>
      </c>
      <c r="J1917" s="262"/>
      <c r="K1917" s="270"/>
      <c r="L1917" s="286"/>
      <c r="M1917" s="133" t="s">
        <v>247</v>
      </c>
      <c r="N1917" s="114">
        <v>2024</v>
      </c>
      <c r="O1917" s="114">
        <v>2024</v>
      </c>
      <c r="P1917" s="113">
        <v>1</v>
      </c>
      <c r="Q1917" s="117" t="s">
        <v>245</v>
      </c>
      <c r="R1917" s="96"/>
      <c r="S1917" s="97"/>
      <c r="T1917" s="103"/>
      <c r="U1917" s="136" t="e">
        <f ca="1">_xlfn._xlws.FILTER(_xlfn._xlws.FILTER(Table15[],(Table15[System-Owned Portion]&amp;Table15[Was Material Ever Previously Lead?]&amp;Table15[Customer-Owned Portion])=(D1917&amp;E1917&amp;M1917)),{0,0,0,1})</f>
        <v>#NAME?</v>
      </c>
      <c r="V1917"/>
    </row>
    <row r="1918" spans="1:22" ht="30" x14ac:dyDescent="0.25">
      <c r="A1918" s="102" t="s">
        <v>3935</v>
      </c>
      <c r="B1918" s="96" t="s">
        <v>4820</v>
      </c>
      <c r="C1918" s="96" t="s">
        <v>4816</v>
      </c>
      <c r="D1918" s="104" t="s">
        <v>247</v>
      </c>
      <c r="E1918" s="117" t="s">
        <v>81</v>
      </c>
      <c r="F1918" s="96" t="s">
        <v>81</v>
      </c>
      <c r="G1918" s="114">
        <v>2024</v>
      </c>
      <c r="H1918" s="113">
        <v>1</v>
      </c>
      <c r="I1918" s="117" t="s">
        <v>245</v>
      </c>
      <c r="J1918" s="262"/>
      <c r="K1918" s="270"/>
      <c r="L1918" s="286"/>
      <c r="M1918" s="133" t="s">
        <v>247</v>
      </c>
      <c r="N1918" s="114">
        <v>2024</v>
      </c>
      <c r="O1918" s="114">
        <v>2024</v>
      </c>
      <c r="P1918" s="113">
        <v>1</v>
      </c>
      <c r="Q1918" s="117" t="s">
        <v>245</v>
      </c>
      <c r="R1918" s="96"/>
      <c r="S1918" s="97"/>
      <c r="T1918" s="103"/>
      <c r="U1918" s="136" t="e">
        <f ca="1">_xlfn._xlws.FILTER(_xlfn._xlws.FILTER(Table15[],(Table15[System-Owned Portion]&amp;Table15[Was Material Ever Previously Lead?]&amp;Table15[Customer-Owned Portion])=(D1918&amp;E1918&amp;M1918)),{0,0,0,1})</f>
        <v>#NAME?</v>
      </c>
      <c r="V1918"/>
    </row>
    <row r="1919" spans="1:22" ht="30" x14ac:dyDescent="0.25">
      <c r="A1919" s="102" t="s">
        <v>3935</v>
      </c>
      <c r="B1919" s="96" t="s">
        <v>4821</v>
      </c>
      <c r="C1919" s="96" t="s">
        <v>4816</v>
      </c>
      <c r="D1919" s="104" t="s">
        <v>247</v>
      </c>
      <c r="E1919" s="117" t="s">
        <v>81</v>
      </c>
      <c r="F1919" s="96" t="s">
        <v>81</v>
      </c>
      <c r="G1919" s="114">
        <v>2024</v>
      </c>
      <c r="H1919" s="113">
        <v>1</v>
      </c>
      <c r="I1919" s="117" t="s">
        <v>245</v>
      </c>
      <c r="J1919" s="262"/>
      <c r="K1919" s="270"/>
      <c r="L1919" s="286"/>
      <c r="M1919" s="133" t="s">
        <v>247</v>
      </c>
      <c r="N1919" s="114">
        <v>2024</v>
      </c>
      <c r="O1919" s="114">
        <v>2024</v>
      </c>
      <c r="P1919" s="113">
        <v>1</v>
      </c>
      <c r="Q1919" s="117" t="s">
        <v>245</v>
      </c>
      <c r="R1919" s="96"/>
      <c r="S1919" s="97"/>
      <c r="T1919" s="103"/>
      <c r="U1919" s="136" t="e">
        <f ca="1">_xlfn._xlws.FILTER(_xlfn._xlws.FILTER(Table15[],(Table15[System-Owned Portion]&amp;Table15[Was Material Ever Previously Lead?]&amp;Table15[Customer-Owned Portion])=(D1919&amp;E1919&amp;M1919)),{0,0,0,1})</f>
        <v>#NAME?</v>
      </c>
      <c r="V1919"/>
    </row>
    <row r="1920" spans="1:22" ht="30" x14ac:dyDescent="0.25">
      <c r="A1920" s="102" t="s">
        <v>3936</v>
      </c>
      <c r="B1920" s="96" t="s">
        <v>312</v>
      </c>
      <c r="C1920" s="96" t="s">
        <v>1268</v>
      </c>
      <c r="D1920" s="104" t="s">
        <v>247</v>
      </c>
      <c r="E1920" s="117" t="s">
        <v>81</v>
      </c>
      <c r="F1920" s="96" t="s">
        <v>81</v>
      </c>
      <c r="G1920" s="263">
        <v>2003</v>
      </c>
      <c r="H1920" s="113">
        <v>0.75</v>
      </c>
      <c r="I1920" s="117" t="s">
        <v>4700</v>
      </c>
      <c r="J1920" s="262"/>
      <c r="K1920" s="270"/>
      <c r="L1920" s="286"/>
      <c r="M1920" s="133" t="s">
        <v>95</v>
      </c>
      <c r="N1920" s="114">
        <v>1910</v>
      </c>
      <c r="O1920" s="114">
        <v>1910</v>
      </c>
      <c r="P1920" s="113">
        <v>0.75</v>
      </c>
      <c r="Q1920" s="117"/>
      <c r="R1920" s="96"/>
      <c r="S1920" s="97"/>
      <c r="T1920" s="103"/>
      <c r="U1920" s="136" t="e">
        <f ca="1">_xlfn._xlws.FILTER(_xlfn._xlws.FILTER(Table15[],(Table15[System-Owned Portion]&amp;Table15[Was Material Ever Previously Lead?]&amp;Table15[Customer-Owned Portion])=(D1920&amp;E1920&amp;M1920)),{0,0,0,1})</f>
        <v>#NAME?</v>
      </c>
      <c r="V1920"/>
    </row>
    <row r="1921" spans="1:22" ht="30" x14ac:dyDescent="0.25">
      <c r="A1921" s="102" t="s">
        <v>3937</v>
      </c>
      <c r="B1921" s="96" t="s">
        <v>4711</v>
      </c>
      <c r="C1921" s="96" t="s">
        <v>4703</v>
      </c>
      <c r="D1921" s="104" t="s">
        <v>247</v>
      </c>
      <c r="E1921" s="117" t="s">
        <v>81</v>
      </c>
      <c r="F1921" s="96" t="s">
        <v>81</v>
      </c>
      <c r="G1921" s="114">
        <v>2022</v>
      </c>
      <c r="H1921" s="264">
        <v>2</v>
      </c>
      <c r="I1921" s="117" t="s">
        <v>4700</v>
      </c>
      <c r="J1921" s="262"/>
      <c r="K1921" s="270"/>
      <c r="L1921" s="286" t="s">
        <v>5051</v>
      </c>
      <c r="M1921" s="133" t="s">
        <v>247</v>
      </c>
      <c r="N1921" s="114">
        <v>1999</v>
      </c>
      <c r="O1921" s="114">
        <v>1999</v>
      </c>
      <c r="P1921" s="113">
        <v>2</v>
      </c>
      <c r="Q1921" s="117" t="s">
        <v>245</v>
      </c>
      <c r="R1921" s="96"/>
      <c r="S1921" s="97"/>
      <c r="T1921" s="103" t="s">
        <v>4712</v>
      </c>
      <c r="U1921" s="136" t="e">
        <f ca="1">_xlfn._xlws.FILTER(_xlfn._xlws.FILTER(Table15[],(Table15[System-Owned Portion]&amp;Table15[Was Material Ever Previously Lead?]&amp;Table15[Customer-Owned Portion])=(D1921&amp;E1921&amp;M1921)),{0,0,0,1})</f>
        <v>#NAME?</v>
      </c>
      <c r="V1921"/>
    </row>
    <row r="1922" spans="1:22" ht="30" x14ac:dyDescent="0.25">
      <c r="A1922" s="102" t="s">
        <v>3938</v>
      </c>
      <c r="B1922" s="96" t="s">
        <v>3939</v>
      </c>
      <c r="C1922" s="96" t="s">
        <v>1268</v>
      </c>
      <c r="D1922" s="104" t="s">
        <v>247</v>
      </c>
      <c r="E1922" s="117" t="s">
        <v>81</v>
      </c>
      <c r="F1922" s="96" t="s">
        <v>81</v>
      </c>
      <c r="G1922" s="114">
        <v>2004</v>
      </c>
      <c r="H1922" s="113">
        <v>2</v>
      </c>
      <c r="I1922" s="117" t="s">
        <v>4700</v>
      </c>
      <c r="J1922" s="262"/>
      <c r="K1922" s="270"/>
      <c r="L1922" s="286" t="s">
        <v>4825</v>
      </c>
      <c r="M1922" s="133" t="s">
        <v>95</v>
      </c>
      <c r="N1922" s="114">
        <v>1968</v>
      </c>
      <c r="O1922" s="114">
        <v>1968</v>
      </c>
      <c r="P1922" s="113">
        <v>2</v>
      </c>
      <c r="Q1922" s="117"/>
      <c r="R1922" s="96"/>
      <c r="S1922" s="97"/>
      <c r="T1922" s="103"/>
      <c r="U1922" s="136" t="e">
        <f ca="1">_xlfn._xlws.FILTER(_xlfn._xlws.FILTER(Table15[],(Table15[System-Owned Portion]&amp;Table15[Was Material Ever Previously Lead?]&amp;Table15[Customer-Owned Portion])=(D1922&amp;E1922&amp;M1922)),{0,0,0,1})</f>
        <v>#NAME?</v>
      </c>
      <c r="V1922"/>
    </row>
    <row r="1923" spans="1:22" ht="30" x14ac:dyDescent="0.25">
      <c r="A1923" s="102" t="s">
        <v>3940</v>
      </c>
      <c r="B1923" s="96" t="s">
        <v>3941</v>
      </c>
      <c r="C1923" s="96" t="s">
        <v>1268</v>
      </c>
      <c r="D1923" s="104" t="s">
        <v>247</v>
      </c>
      <c r="E1923" s="117" t="s">
        <v>81</v>
      </c>
      <c r="F1923" s="96" t="s">
        <v>81</v>
      </c>
      <c r="G1923" s="114">
        <v>2004</v>
      </c>
      <c r="H1923" s="113">
        <v>2</v>
      </c>
      <c r="I1923" s="117" t="s">
        <v>4700</v>
      </c>
      <c r="J1923" s="262"/>
      <c r="K1923" s="270"/>
      <c r="L1923" s="286" t="s">
        <v>4826</v>
      </c>
      <c r="M1923" s="133" t="s">
        <v>247</v>
      </c>
      <c r="N1923" s="114">
        <v>2004</v>
      </c>
      <c r="O1923" s="114">
        <v>2004</v>
      </c>
      <c r="P1923" s="113">
        <v>2</v>
      </c>
      <c r="Q1923" s="117" t="s">
        <v>245</v>
      </c>
      <c r="R1923" s="96"/>
      <c r="S1923" s="97"/>
      <c r="T1923" s="103"/>
      <c r="U1923" s="136" t="e">
        <f ca="1">_xlfn._xlws.FILTER(_xlfn._xlws.FILTER(Table15[],(Table15[System-Owned Portion]&amp;Table15[Was Material Ever Previously Lead?]&amp;Table15[Customer-Owned Portion])=(D1923&amp;E1923&amp;M1923)),{0,0,0,1})</f>
        <v>#NAME?</v>
      </c>
      <c r="V1923"/>
    </row>
    <row r="1924" spans="1:22" ht="30" x14ac:dyDescent="0.25">
      <c r="A1924" s="102" t="s">
        <v>3942</v>
      </c>
      <c r="B1924" s="96" t="s">
        <v>4827</v>
      </c>
      <c r="C1924" s="96" t="s">
        <v>1268</v>
      </c>
      <c r="D1924" s="104" t="s">
        <v>247</v>
      </c>
      <c r="E1924" s="117" t="s">
        <v>81</v>
      </c>
      <c r="F1924" s="96" t="s">
        <v>81</v>
      </c>
      <c r="G1924" s="114">
        <v>2004</v>
      </c>
      <c r="H1924" s="113">
        <v>2</v>
      </c>
      <c r="I1924" s="117" t="s">
        <v>4700</v>
      </c>
      <c r="J1924" s="262"/>
      <c r="K1924" s="270"/>
      <c r="L1924" s="286" t="s">
        <v>4828</v>
      </c>
      <c r="M1924" s="133" t="s">
        <v>95</v>
      </c>
      <c r="N1924" s="114">
        <v>1918</v>
      </c>
      <c r="O1924" s="114">
        <v>1918</v>
      </c>
      <c r="P1924" s="113">
        <v>2</v>
      </c>
      <c r="Q1924" s="117"/>
      <c r="R1924" s="96"/>
      <c r="S1924" s="97"/>
      <c r="T1924" s="103"/>
      <c r="U1924" s="136" t="e">
        <f ca="1">_xlfn._xlws.FILTER(_xlfn._xlws.FILTER(Table15[],(Table15[System-Owned Portion]&amp;Table15[Was Material Ever Previously Lead?]&amp;Table15[Customer-Owned Portion])=(D1924&amp;E1924&amp;M1924)),{0,0,0,1})</f>
        <v>#NAME?</v>
      </c>
      <c r="V1924"/>
    </row>
    <row r="1925" spans="1:22" ht="30" x14ac:dyDescent="0.25">
      <c r="A1925" s="102" t="s">
        <v>4960</v>
      </c>
      <c r="B1925" s="96" t="s">
        <v>3943</v>
      </c>
      <c r="C1925" s="96" t="s">
        <v>1268</v>
      </c>
      <c r="D1925" s="104" t="s">
        <v>247</v>
      </c>
      <c r="E1925" s="117" t="s">
        <v>81</v>
      </c>
      <c r="F1925" s="96" t="s">
        <v>81</v>
      </c>
      <c r="G1925" s="114">
        <v>2004</v>
      </c>
      <c r="H1925" s="113">
        <v>0.75</v>
      </c>
      <c r="I1925" s="117" t="s">
        <v>4700</v>
      </c>
      <c r="J1925" s="262"/>
      <c r="K1925" s="270"/>
      <c r="L1925" s="286" t="s">
        <v>4959</v>
      </c>
      <c r="M1925" s="133" t="s">
        <v>95</v>
      </c>
      <c r="N1925" s="114">
        <v>1961</v>
      </c>
      <c r="O1925" s="114">
        <v>1961</v>
      </c>
      <c r="P1925" s="113">
        <v>0.75</v>
      </c>
      <c r="Q1925" s="117"/>
      <c r="R1925" s="96"/>
      <c r="S1925" s="97"/>
      <c r="T1925" s="103"/>
      <c r="U1925" s="136" t="e">
        <f ca="1">_xlfn._xlws.FILTER(_xlfn._xlws.FILTER(Table15[],(Table15[System-Owned Portion]&amp;Table15[Was Material Ever Previously Lead?]&amp;Table15[Customer-Owned Portion])=(D1925&amp;E1925&amp;M1925)),{0,0,0,1})</f>
        <v>#NAME?</v>
      </c>
      <c r="V1925"/>
    </row>
    <row r="1926" spans="1:22" ht="30" x14ac:dyDescent="0.25">
      <c r="A1926" s="102" t="s">
        <v>3944</v>
      </c>
      <c r="B1926" s="96" t="s">
        <v>324</v>
      </c>
      <c r="C1926" s="96" t="s">
        <v>1268</v>
      </c>
      <c r="D1926" s="104" t="s">
        <v>247</v>
      </c>
      <c r="E1926" s="117" t="s">
        <v>81</v>
      </c>
      <c r="F1926" s="262" t="s">
        <v>81</v>
      </c>
      <c r="G1926" s="263">
        <v>2005</v>
      </c>
      <c r="H1926" s="113">
        <v>2</v>
      </c>
      <c r="I1926" s="117" t="s">
        <v>244</v>
      </c>
      <c r="J1926" s="262"/>
      <c r="K1926" s="270"/>
      <c r="L1926" s="286" t="s">
        <v>4829</v>
      </c>
      <c r="M1926" s="133" t="s">
        <v>95</v>
      </c>
      <c r="N1926" s="114">
        <v>1916</v>
      </c>
      <c r="O1926" s="114">
        <v>1916</v>
      </c>
      <c r="P1926" s="113">
        <v>2</v>
      </c>
      <c r="Q1926" s="117" t="s">
        <v>244</v>
      </c>
      <c r="R1926" s="96"/>
      <c r="S1926" s="97"/>
      <c r="T1926" s="103"/>
      <c r="U1926" s="136" t="e">
        <f ca="1">_xlfn._xlws.FILTER(_xlfn._xlws.FILTER(Table15[],(Table15[System-Owned Portion]&amp;Table15[Was Material Ever Previously Lead?]&amp;Table15[Customer-Owned Portion])=(D1926&amp;E1926&amp;M1926)),{0,0,0,1})</f>
        <v>#NAME?</v>
      </c>
      <c r="V1926"/>
    </row>
    <row r="1927" spans="1:22" ht="30" x14ac:dyDescent="0.25">
      <c r="A1927" s="102" t="s">
        <v>3944</v>
      </c>
      <c r="B1927" s="96" t="s">
        <v>324</v>
      </c>
      <c r="C1927" s="96" t="s">
        <v>4830</v>
      </c>
      <c r="D1927" s="104" t="s">
        <v>247</v>
      </c>
      <c r="E1927" s="117" t="s">
        <v>81</v>
      </c>
      <c r="F1927" s="262" t="s">
        <v>81</v>
      </c>
      <c r="G1927" s="263">
        <v>2005</v>
      </c>
      <c r="H1927" s="113">
        <v>0.75</v>
      </c>
      <c r="I1927" s="117" t="s">
        <v>244</v>
      </c>
      <c r="J1927" s="262"/>
      <c r="K1927" s="270"/>
      <c r="L1927" s="286" t="s">
        <v>4829</v>
      </c>
      <c r="M1927" s="133" t="s">
        <v>95</v>
      </c>
      <c r="N1927" s="263"/>
      <c r="O1927" s="263">
        <v>2005</v>
      </c>
      <c r="P1927" s="113">
        <v>0.75</v>
      </c>
      <c r="Q1927" s="117" t="s">
        <v>244</v>
      </c>
      <c r="R1927" s="96"/>
      <c r="S1927" s="97"/>
      <c r="T1927" s="103"/>
      <c r="U1927" s="136" t="e">
        <f ca="1">_xlfn._xlws.FILTER(_xlfn._xlws.FILTER(Table15[],(Table15[System-Owned Portion]&amp;Table15[Was Material Ever Previously Lead?]&amp;Table15[Customer-Owned Portion])=(D1927&amp;E1927&amp;M1927)),{0,0,0,1})</f>
        <v>#NAME?</v>
      </c>
      <c r="V1927"/>
    </row>
    <row r="1928" spans="1:22" ht="30" x14ac:dyDescent="0.25">
      <c r="A1928" s="102" t="s">
        <v>3944</v>
      </c>
      <c r="B1928" s="96" t="s">
        <v>324</v>
      </c>
      <c r="C1928" s="96" t="s">
        <v>1268</v>
      </c>
      <c r="D1928" s="104" t="s">
        <v>247</v>
      </c>
      <c r="E1928" s="117" t="s">
        <v>81</v>
      </c>
      <c r="F1928" s="262" t="s">
        <v>81</v>
      </c>
      <c r="G1928" s="263">
        <v>2005</v>
      </c>
      <c r="H1928" s="113">
        <v>1</v>
      </c>
      <c r="I1928" s="117" t="s">
        <v>244</v>
      </c>
      <c r="J1928" s="262"/>
      <c r="K1928" s="270"/>
      <c r="L1928" s="286" t="s">
        <v>4831</v>
      </c>
      <c r="M1928" s="133" t="s">
        <v>95</v>
      </c>
      <c r="N1928" s="114">
        <v>1916</v>
      </c>
      <c r="O1928" s="114">
        <v>1916</v>
      </c>
      <c r="P1928" s="113">
        <v>1</v>
      </c>
      <c r="Q1928" s="117" t="s">
        <v>244</v>
      </c>
      <c r="R1928" s="96"/>
      <c r="S1928" s="97"/>
      <c r="T1928" s="103"/>
      <c r="U1928" s="136" t="e">
        <f ca="1">_xlfn._xlws.FILTER(_xlfn._xlws.FILTER(Table15[],(Table15[System-Owned Portion]&amp;Table15[Was Material Ever Previously Lead?]&amp;Table15[Customer-Owned Portion])=(D1928&amp;E1928&amp;M1928)),{0,0,0,1})</f>
        <v>#NAME?</v>
      </c>
      <c r="V1928"/>
    </row>
    <row r="1929" spans="1:22" x14ac:dyDescent="0.25">
      <c r="A1929" s="102" t="s">
        <v>3945</v>
      </c>
      <c r="B1929" s="96" t="s">
        <v>313</v>
      </c>
      <c r="C1929" s="96" t="s">
        <v>1268</v>
      </c>
      <c r="D1929" s="104" t="s">
        <v>248</v>
      </c>
      <c r="E1929" s="117" t="s">
        <v>81</v>
      </c>
      <c r="F1929" s="262" t="s">
        <v>81</v>
      </c>
      <c r="G1929" s="263">
        <v>1961</v>
      </c>
      <c r="H1929" s="113">
        <v>0.75</v>
      </c>
      <c r="I1929" s="117" t="s">
        <v>244</v>
      </c>
      <c r="J1929" s="262"/>
      <c r="K1929" s="270"/>
      <c r="L1929" s="286" t="s">
        <v>4832</v>
      </c>
      <c r="M1929" s="133" t="s">
        <v>95</v>
      </c>
      <c r="N1929" s="114">
        <v>1910</v>
      </c>
      <c r="O1929" s="114">
        <v>1910</v>
      </c>
      <c r="P1929" s="113">
        <v>0.75</v>
      </c>
      <c r="Q1929" s="117" t="s">
        <v>244</v>
      </c>
      <c r="R1929" s="96"/>
      <c r="S1929" s="97"/>
      <c r="T1929" s="103"/>
      <c r="U1929" s="136" t="e">
        <f ca="1">_xlfn._xlws.FILTER(_xlfn._xlws.FILTER(Table15[],(Table15[System-Owned Portion]&amp;Table15[Was Material Ever Previously Lead?]&amp;Table15[Customer-Owned Portion])=(D1929&amp;E1929&amp;M1929)),{0,0,0,1})</f>
        <v>#NAME?</v>
      </c>
      <c r="V1929"/>
    </row>
    <row r="1930" spans="1:22" ht="30" x14ac:dyDescent="0.25">
      <c r="A1930" s="102" t="s">
        <v>3946</v>
      </c>
      <c r="B1930" s="96" t="s">
        <v>3947</v>
      </c>
      <c r="C1930" s="96" t="s">
        <v>1268</v>
      </c>
      <c r="D1930" s="104" t="s">
        <v>247</v>
      </c>
      <c r="E1930" s="117" t="s">
        <v>81</v>
      </c>
      <c r="F1930" s="96" t="s">
        <v>81</v>
      </c>
      <c r="G1930" s="114">
        <v>2003</v>
      </c>
      <c r="H1930" s="113">
        <v>0.75</v>
      </c>
      <c r="I1930" s="117" t="s">
        <v>4700</v>
      </c>
      <c r="J1930" s="262"/>
      <c r="K1930" s="270"/>
      <c r="L1930" s="286"/>
      <c r="M1930" s="133" t="s">
        <v>247</v>
      </c>
      <c r="N1930" s="114">
        <v>2015</v>
      </c>
      <c r="O1930" s="114">
        <v>2015</v>
      </c>
      <c r="P1930" s="113">
        <v>0.75</v>
      </c>
      <c r="Q1930" s="117" t="s">
        <v>245</v>
      </c>
      <c r="R1930" s="96"/>
      <c r="S1930" s="97"/>
      <c r="T1930" s="103"/>
      <c r="U1930" s="136" t="e">
        <f ca="1">_xlfn._xlws.FILTER(_xlfn._xlws.FILTER(Table15[],(Table15[System-Owned Portion]&amp;Table15[Was Material Ever Previously Lead?]&amp;Table15[Customer-Owned Portion])=(D1930&amp;E1930&amp;M1930)),{0,0,0,1})</f>
        <v>#NAME?</v>
      </c>
      <c r="V1930"/>
    </row>
    <row r="1931" spans="1:22" x14ac:dyDescent="0.25">
      <c r="A1931" s="102" t="s">
        <v>3948</v>
      </c>
      <c r="B1931" s="96" t="s">
        <v>3949</v>
      </c>
      <c r="C1931" s="96" t="s">
        <v>3493</v>
      </c>
      <c r="D1931" s="104" t="s">
        <v>248</v>
      </c>
      <c r="E1931" s="117" t="s">
        <v>81</v>
      </c>
      <c r="F1931" s="96" t="s">
        <v>81</v>
      </c>
      <c r="G1931" s="114">
        <v>1956</v>
      </c>
      <c r="H1931" s="113">
        <v>0.75</v>
      </c>
      <c r="I1931" s="117" t="s">
        <v>244</v>
      </c>
      <c r="J1931" s="262"/>
      <c r="K1931" s="270"/>
      <c r="L1931" s="286"/>
      <c r="M1931" s="133" t="s">
        <v>95</v>
      </c>
      <c r="N1931" s="114">
        <v>1977</v>
      </c>
      <c r="O1931" s="114">
        <v>1977</v>
      </c>
      <c r="P1931" s="113">
        <v>0.75</v>
      </c>
      <c r="Q1931" s="117"/>
      <c r="R1931" s="96"/>
      <c r="S1931" s="97"/>
      <c r="T1931" s="103"/>
      <c r="U1931" s="136" t="e">
        <f ca="1">_xlfn._xlws.FILTER(_xlfn._xlws.FILTER(Table15[],(Table15[System-Owned Portion]&amp;Table15[Was Material Ever Previously Lead?]&amp;Table15[Customer-Owned Portion])=(D1931&amp;E1931&amp;M1931)),{0,0,0,1})</f>
        <v>#NAME?</v>
      </c>
      <c r="V1931"/>
    </row>
    <row r="1932" spans="1:22" ht="30" x14ac:dyDescent="0.25">
      <c r="A1932" s="102" t="s">
        <v>3950</v>
      </c>
      <c r="B1932" s="96" t="s">
        <v>3951</v>
      </c>
      <c r="C1932" s="96" t="s">
        <v>3753</v>
      </c>
      <c r="D1932" s="104" t="s">
        <v>248</v>
      </c>
      <c r="E1932" s="117" t="s">
        <v>81</v>
      </c>
      <c r="F1932" s="96" t="s">
        <v>81</v>
      </c>
      <c r="G1932" s="114">
        <v>1978</v>
      </c>
      <c r="H1932" s="264">
        <v>0.75</v>
      </c>
      <c r="I1932" s="117" t="s">
        <v>244</v>
      </c>
      <c r="J1932" s="262"/>
      <c r="K1932" s="270"/>
      <c r="L1932" s="286"/>
      <c r="M1932" s="133" t="s">
        <v>247</v>
      </c>
      <c r="N1932" s="114">
        <v>1991</v>
      </c>
      <c r="O1932" s="114">
        <v>1991</v>
      </c>
      <c r="P1932" s="113">
        <v>0.75</v>
      </c>
      <c r="Q1932" s="117" t="s">
        <v>245</v>
      </c>
      <c r="R1932" s="96"/>
      <c r="S1932" s="97"/>
      <c r="T1932" s="103"/>
      <c r="U1932" s="136" t="e">
        <f ca="1">_xlfn._xlws.FILTER(_xlfn._xlws.FILTER(Table15[],(Table15[System-Owned Portion]&amp;Table15[Was Material Ever Previously Lead?]&amp;Table15[Customer-Owned Portion])=(D1932&amp;E1932&amp;M1932)),{0,0,0,1})</f>
        <v>#NAME?</v>
      </c>
      <c r="V1932"/>
    </row>
    <row r="1933" spans="1:22" x14ac:dyDescent="0.25">
      <c r="A1933" s="102" t="s">
        <v>3952</v>
      </c>
      <c r="B1933" s="96" t="s">
        <v>3953</v>
      </c>
      <c r="C1933" s="96" t="s">
        <v>3753</v>
      </c>
      <c r="D1933" s="104" t="s">
        <v>248</v>
      </c>
      <c r="E1933" s="117" t="s">
        <v>81</v>
      </c>
      <c r="F1933" s="96" t="s">
        <v>81</v>
      </c>
      <c r="G1933" s="114">
        <v>1978</v>
      </c>
      <c r="H1933" s="264">
        <v>0.75</v>
      </c>
      <c r="I1933" s="117" t="s">
        <v>244</v>
      </c>
      <c r="J1933" s="262"/>
      <c r="K1933" s="270"/>
      <c r="L1933" s="286"/>
      <c r="M1933" s="133" t="s">
        <v>95</v>
      </c>
      <c r="N1933" s="114">
        <v>1983</v>
      </c>
      <c r="O1933" s="114">
        <v>1983</v>
      </c>
      <c r="P1933" s="113">
        <v>0.75</v>
      </c>
      <c r="Q1933" s="117"/>
      <c r="R1933" s="96"/>
      <c r="S1933" s="97"/>
      <c r="T1933" s="103"/>
      <c r="U1933" s="136" t="e">
        <f ca="1">_xlfn._xlws.FILTER(_xlfn._xlws.FILTER(Table15[],(Table15[System-Owned Portion]&amp;Table15[Was Material Ever Previously Lead?]&amp;Table15[Customer-Owned Portion])=(D1933&amp;E1933&amp;M1933)),{0,0,0,1})</f>
        <v>#NAME?</v>
      </c>
      <c r="V1933"/>
    </row>
    <row r="1934" spans="1:22" x14ac:dyDescent="0.25">
      <c r="A1934" s="102" t="s">
        <v>3954</v>
      </c>
      <c r="B1934" s="96" t="s">
        <v>3955</v>
      </c>
      <c r="C1934" s="96" t="s">
        <v>3753</v>
      </c>
      <c r="D1934" s="104" t="s">
        <v>248</v>
      </c>
      <c r="E1934" s="117" t="s">
        <v>81</v>
      </c>
      <c r="F1934" s="96" t="s">
        <v>81</v>
      </c>
      <c r="G1934" s="114">
        <v>1978</v>
      </c>
      <c r="H1934" s="264">
        <v>0.75</v>
      </c>
      <c r="I1934" s="117" t="s">
        <v>244</v>
      </c>
      <c r="J1934" s="262"/>
      <c r="K1934" s="270"/>
      <c r="L1934" s="286"/>
      <c r="M1934" s="133" t="s">
        <v>95</v>
      </c>
      <c r="N1934" s="114">
        <v>1979</v>
      </c>
      <c r="O1934" s="114">
        <v>1979</v>
      </c>
      <c r="P1934" s="113">
        <v>0.75</v>
      </c>
      <c r="Q1934" s="117"/>
      <c r="R1934" s="96"/>
      <c r="S1934" s="97"/>
      <c r="T1934" s="103"/>
      <c r="U1934" s="136" t="e">
        <f ca="1">_xlfn._xlws.FILTER(_xlfn._xlws.FILTER(Table15[],(Table15[System-Owned Portion]&amp;Table15[Was Material Ever Previously Lead?]&amp;Table15[Customer-Owned Portion])=(D1934&amp;E1934&amp;M1934)),{0,0,0,1})</f>
        <v>#NAME?</v>
      </c>
      <c r="V1934"/>
    </row>
    <row r="1935" spans="1:22" x14ac:dyDescent="0.25">
      <c r="A1935" s="102" t="s">
        <v>3956</v>
      </c>
      <c r="B1935" s="96" t="s">
        <v>3957</v>
      </c>
      <c r="C1935" s="96" t="s">
        <v>3753</v>
      </c>
      <c r="D1935" s="104" t="s">
        <v>248</v>
      </c>
      <c r="E1935" s="117" t="s">
        <v>81</v>
      </c>
      <c r="F1935" s="96" t="s">
        <v>81</v>
      </c>
      <c r="G1935" s="114">
        <v>1978</v>
      </c>
      <c r="H1935" s="264">
        <v>0.75</v>
      </c>
      <c r="I1935" s="117" t="s">
        <v>244</v>
      </c>
      <c r="J1935" s="262"/>
      <c r="K1935" s="270"/>
      <c r="L1935" s="286"/>
      <c r="M1935" s="133" t="s">
        <v>95</v>
      </c>
      <c r="N1935" s="114">
        <v>1979</v>
      </c>
      <c r="O1935" s="114">
        <v>1979</v>
      </c>
      <c r="P1935" s="113">
        <v>0.75</v>
      </c>
      <c r="Q1935" s="117"/>
      <c r="R1935" s="96"/>
      <c r="S1935" s="97"/>
      <c r="T1935" s="103"/>
      <c r="U1935" s="136" t="e">
        <f ca="1">_xlfn._xlws.FILTER(_xlfn._xlws.FILTER(Table15[],(Table15[System-Owned Portion]&amp;Table15[Was Material Ever Previously Lead?]&amp;Table15[Customer-Owned Portion])=(D1935&amp;E1935&amp;M1935)),{0,0,0,1})</f>
        <v>#NAME?</v>
      </c>
      <c r="V1935"/>
    </row>
    <row r="1936" spans="1:22" ht="30" x14ac:dyDescent="0.25">
      <c r="A1936" s="102" t="s">
        <v>3958</v>
      </c>
      <c r="B1936" s="96" t="s">
        <v>3959</v>
      </c>
      <c r="C1936" s="96" t="s">
        <v>3960</v>
      </c>
      <c r="D1936" s="104" t="s">
        <v>248</v>
      </c>
      <c r="E1936" s="117" t="s">
        <v>81</v>
      </c>
      <c r="F1936" s="96" t="s">
        <v>81</v>
      </c>
      <c r="G1936" s="114">
        <v>1956</v>
      </c>
      <c r="H1936" s="113">
        <v>0.75</v>
      </c>
      <c r="I1936" s="117" t="s">
        <v>244</v>
      </c>
      <c r="J1936" s="262"/>
      <c r="K1936" s="270"/>
      <c r="L1936" s="286"/>
      <c r="M1936" s="133" t="s">
        <v>95</v>
      </c>
      <c r="N1936" s="114">
        <v>1960</v>
      </c>
      <c r="O1936" s="114">
        <v>1960</v>
      </c>
      <c r="P1936" s="113">
        <v>0.75</v>
      </c>
      <c r="Q1936" s="117"/>
      <c r="R1936" s="96"/>
      <c r="S1936" s="97"/>
      <c r="T1936" s="103"/>
      <c r="U1936" s="136" t="e">
        <f ca="1">_xlfn._xlws.FILTER(_xlfn._xlws.FILTER(Table15[],(Table15[System-Owned Portion]&amp;Table15[Was Material Ever Previously Lead?]&amp;Table15[Customer-Owned Portion])=(D1936&amp;E1936&amp;M1936)),{0,0,0,1})</f>
        <v>#NAME?</v>
      </c>
      <c r="V1936"/>
    </row>
    <row r="1937" spans="1:22" ht="30" x14ac:dyDescent="0.25">
      <c r="A1937" s="102" t="s">
        <v>3961</v>
      </c>
      <c r="B1937" s="96" t="s">
        <v>3962</v>
      </c>
      <c r="C1937" s="96" t="s">
        <v>3960</v>
      </c>
      <c r="D1937" s="104" t="s">
        <v>248</v>
      </c>
      <c r="E1937" s="117" t="s">
        <v>81</v>
      </c>
      <c r="F1937" s="96" t="s">
        <v>81</v>
      </c>
      <c r="G1937" s="114">
        <v>1956</v>
      </c>
      <c r="H1937" s="113">
        <v>0.75</v>
      </c>
      <c r="I1937" s="117" t="s">
        <v>244</v>
      </c>
      <c r="J1937" s="262"/>
      <c r="K1937" s="270"/>
      <c r="L1937" s="286"/>
      <c r="M1937" s="133" t="s">
        <v>95</v>
      </c>
      <c r="N1937" s="114">
        <v>1957</v>
      </c>
      <c r="O1937" s="114">
        <v>1957</v>
      </c>
      <c r="P1937" s="113">
        <v>0.75</v>
      </c>
      <c r="Q1937" s="117"/>
      <c r="R1937" s="96"/>
      <c r="S1937" s="97"/>
      <c r="T1937" s="103"/>
      <c r="U1937" s="136" t="e">
        <f ca="1">_xlfn._xlws.FILTER(_xlfn._xlws.FILTER(Table15[],(Table15[System-Owned Portion]&amp;Table15[Was Material Ever Previously Lead?]&amp;Table15[Customer-Owned Portion])=(D1937&amp;E1937&amp;M1937)),{0,0,0,1})</f>
        <v>#NAME?</v>
      </c>
      <c r="V1937"/>
    </row>
    <row r="1938" spans="1:22" ht="30" x14ac:dyDescent="0.25">
      <c r="A1938" s="102" t="s">
        <v>3963</v>
      </c>
      <c r="B1938" s="96" t="s">
        <v>295</v>
      </c>
      <c r="C1938" s="96" t="s">
        <v>3960</v>
      </c>
      <c r="D1938" s="104" t="s">
        <v>248</v>
      </c>
      <c r="E1938" s="117" t="s">
        <v>81</v>
      </c>
      <c r="F1938" s="96" t="s">
        <v>81</v>
      </c>
      <c r="G1938" s="114">
        <v>1956</v>
      </c>
      <c r="H1938" s="113">
        <v>0.75</v>
      </c>
      <c r="I1938" s="117" t="s">
        <v>244</v>
      </c>
      <c r="J1938" s="262"/>
      <c r="K1938" s="270"/>
      <c r="L1938" s="286"/>
      <c r="M1938" s="133" t="s">
        <v>95</v>
      </c>
      <c r="N1938" s="114">
        <v>1890</v>
      </c>
      <c r="O1938" s="114">
        <v>1890</v>
      </c>
      <c r="P1938" s="113">
        <v>0.75</v>
      </c>
      <c r="Q1938" s="117"/>
      <c r="R1938" s="96"/>
      <c r="S1938" s="97"/>
      <c r="T1938" s="103"/>
      <c r="U1938" s="136" t="e">
        <f ca="1">_xlfn._xlws.FILTER(_xlfn._xlws.FILTER(Table15[],(Table15[System-Owned Portion]&amp;Table15[Was Material Ever Previously Lead?]&amp;Table15[Customer-Owned Portion])=(D1938&amp;E1938&amp;M1938)),{0,0,0,1})</f>
        <v>#NAME?</v>
      </c>
      <c r="V1938"/>
    </row>
    <row r="1939" spans="1:22" ht="30" x14ac:dyDescent="0.25">
      <c r="A1939" s="102" t="s">
        <v>3964</v>
      </c>
      <c r="B1939" s="96" t="s">
        <v>3965</v>
      </c>
      <c r="C1939" s="96" t="s">
        <v>3960</v>
      </c>
      <c r="D1939" s="104" t="s">
        <v>248</v>
      </c>
      <c r="E1939" s="117" t="s">
        <v>81</v>
      </c>
      <c r="F1939" s="96" t="s">
        <v>81</v>
      </c>
      <c r="G1939" s="263">
        <v>1956</v>
      </c>
      <c r="H1939" s="113">
        <v>0.75</v>
      </c>
      <c r="I1939" s="117" t="s">
        <v>244</v>
      </c>
      <c r="J1939" s="262"/>
      <c r="K1939" s="270"/>
      <c r="L1939" s="286"/>
      <c r="M1939" s="133" t="s">
        <v>95</v>
      </c>
      <c r="N1939" s="114">
        <v>1966</v>
      </c>
      <c r="O1939" s="114">
        <v>1966</v>
      </c>
      <c r="P1939" s="113">
        <v>0.75</v>
      </c>
      <c r="Q1939" s="117"/>
      <c r="R1939" s="96"/>
      <c r="S1939" s="97"/>
      <c r="T1939" s="103"/>
      <c r="U1939" s="136" t="e">
        <f ca="1">_xlfn._xlws.FILTER(_xlfn._xlws.FILTER(Table15[],(Table15[System-Owned Portion]&amp;Table15[Was Material Ever Previously Lead?]&amp;Table15[Customer-Owned Portion])=(D1939&amp;E1939&amp;M1939)),{0,0,0,1})</f>
        <v>#NAME?</v>
      </c>
      <c r="V1939"/>
    </row>
    <row r="1940" spans="1:22" ht="30" x14ac:dyDescent="0.25">
      <c r="A1940" s="102" t="s">
        <v>3966</v>
      </c>
      <c r="B1940" s="96" t="s">
        <v>3967</v>
      </c>
      <c r="C1940" s="96" t="s">
        <v>3960</v>
      </c>
      <c r="D1940" s="104" t="s">
        <v>248</v>
      </c>
      <c r="E1940" s="117" t="s">
        <v>81</v>
      </c>
      <c r="F1940" s="96" t="s">
        <v>81</v>
      </c>
      <c r="G1940" s="263">
        <v>1956</v>
      </c>
      <c r="H1940" s="113">
        <v>1</v>
      </c>
      <c r="I1940" s="117" t="s">
        <v>244</v>
      </c>
      <c r="J1940" s="262"/>
      <c r="K1940" s="270"/>
      <c r="L1940" s="286"/>
      <c r="M1940" s="133" t="s">
        <v>95</v>
      </c>
      <c r="N1940" s="114">
        <v>1962</v>
      </c>
      <c r="O1940" s="114">
        <v>1962</v>
      </c>
      <c r="P1940" s="113">
        <v>1</v>
      </c>
      <c r="Q1940" s="117"/>
      <c r="R1940" s="96"/>
      <c r="S1940" s="97"/>
      <c r="T1940" s="103"/>
      <c r="U1940" s="136" t="e">
        <f ca="1">_xlfn._xlws.FILTER(_xlfn._xlws.FILTER(Table15[],(Table15[System-Owned Portion]&amp;Table15[Was Material Ever Previously Lead?]&amp;Table15[Customer-Owned Portion])=(D1940&amp;E1940&amp;M1940)),{0,0,0,1})</f>
        <v>#NAME?</v>
      </c>
      <c r="V1940"/>
    </row>
    <row r="1941" spans="1:22" ht="30" x14ac:dyDescent="0.25">
      <c r="A1941" s="102" t="s">
        <v>3968</v>
      </c>
      <c r="B1941" s="96" t="s">
        <v>3969</v>
      </c>
      <c r="C1941" s="96" t="s">
        <v>3960</v>
      </c>
      <c r="D1941" s="104" t="s">
        <v>248</v>
      </c>
      <c r="E1941" s="117" t="s">
        <v>81</v>
      </c>
      <c r="F1941" s="96" t="s">
        <v>81</v>
      </c>
      <c r="G1941" s="114">
        <v>1956</v>
      </c>
      <c r="H1941" s="113">
        <v>1</v>
      </c>
      <c r="I1941" s="117" t="s">
        <v>244</v>
      </c>
      <c r="J1941" s="262"/>
      <c r="K1941" s="270"/>
      <c r="L1941" s="286"/>
      <c r="M1941" s="133" t="s">
        <v>95</v>
      </c>
      <c r="N1941" s="114">
        <v>1959</v>
      </c>
      <c r="O1941" s="114">
        <v>1959</v>
      </c>
      <c r="P1941" s="113">
        <v>1</v>
      </c>
      <c r="Q1941" s="117"/>
      <c r="R1941" s="96"/>
      <c r="S1941" s="97"/>
      <c r="T1941" s="103"/>
      <c r="U1941" s="136" t="e">
        <f ca="1">_xlfn._xlws.FILTER(_xlfn._xlws.FILTER(Table15[],(Table15[System-Owned Portion]&amp;Table15[Was Material Ever Previously Lead?]&amp;Table15[Customer-Owned Portion])=(D1941&amp;E1941&amp;M1941)),{0,0,0,1})</f>
        <v>#NAME?</v>
      </c>
      <c r="V1941"/>
    </row>
    <row r="1942" spans="1:22" ht="30" x14ac:dyDescent="0.25">
      <c r="A1942" s="102" t="s">
        <v>3970</v>
      </c>
      <c r="B1942" s="96" t="s">
        <v>3971</v>
      </c>
      <c r="C1942" s="96" t="s">
        <v>3960</v>
      </c>
      <c r="D1942" s="104" t="s">
        <v>248</v>
      </c>
      <c r="E1942" s="117" t="s">
        <v>81</v>
      </c>
      <c r="F1942" s="96" t="s">
        <v>81</v>
      </c>
      <c r="G1942" s="114">
        <v>1956</v>
      </c>
      <c r="H1942" s="113">
        <v>0.75</v>
      </c>
      <c r="I1942" s="117" t="s">
        <v>244</v>
      </c>
      <c r="J1942" s="262"/>
      <c r="K1942" s="270"/>
      <c r="L1942" s="286"/>
      <c r="M1942" s="133" t="s">
        <v>95</v>
      </c>
      <c r="N1942" s="114">
        <v>1963</v>
      </c>
      <c r="O1942" s="114">
        <v>1963</v>
      </c>
      <c r="P1942" s="113">
        <v>0.75</v>
      </c>
      <c r="Q1942" s="117"/>
      <c r="R1942" s="96"/>
      <c r="S1942" s="97"/>
      <c r="T1942" s="103"/>
      <c r="U1942" s="136" t="e">
        <f ca="1">_xlfn._xlws.FILTER(_xlfn._xlws.FILTER(Table15[],(Table15[System-Owned Portion]&amp;Table15[Was Material Ever Previously Lead?]&amp;Table15[Customer-Owned Portion])=(D1942&amp;E1942&amp;M1942)),{0,0,0,1})</f>
        <v>#NAME?</v>
      </c>
      <c r="V1942"/>
    </row>
    <row r="1943" spans="1:22" ht="30" x14ac:dyDescent="0.25">
      <c r="A1943" s="102" t="s">
        <v>3972</v>
      </c>
      <c r="B1943" s="96" t="s">
        <v>296</v>
      </c>
      <c r="C1943" s="96" t="s">
        <v>3960</v>
      </c>
      <c r="D1943" s="104" t="s">
        <v>248</v>
      </c>
      <c r="E1943" s="117" t="s">
        <v>81</v>
      </c>
      <c r="F1943" s="96" t="s">
        <v>81</v>
      </c>
      <c r="G1943" s="114">
        <v>1956</v>
      </c>
      <c r="H1943" s="113">
        <v>1</v>
      </c>
      <c r="I1943" s="117" t="s">
        <v>244</v>
      </c>
      <c r="J1943" s="262"/>
      <c r="K1943" s="270"/>
      <c r="L1943" s="286"/>
      <c r="M1943" s="133" t="s">
        <v>95</v>
      </c>
      <c r="N1943" s="114">
        <v>1901</v>
      </c>
      <c r="O1943" s="114">
        <v>1901</v>
      </c>
      <c r="P1943" s="113">
        <v>1</v>
      </c>
      <c r="Q1943" s="117"/>
      <c r="R1943" s="96"/>
      <c r="S1943" s="97"/>
      <c r="T1943" s="103"/>
      <c r="U1943" s="136" t="e">
        <f ca="1">_xlfn._xlws.FILTER(_xlfn._xlws.FILTER(Table15[],(Table15[System-Owned Portion]&amp;Table15[Was Material Ever Previously Lead?]&amp;Table15[Customer-Owned Portion])=(D1943&amp;E1943&amp;M1943)),{0,0,0,1})</f>
        <v>#NAME?</v>
      </c>
      <c r="V1943"/>
    </row>
    <row r="1944" spans="1:22" ht="30" x14ac:dyDescent="0.25">
      <c r="A1944" s="102" t="s">
        <v>3973</v>
      </c>
      <c r="B1944" s="96" t="s">
        <v>3974</v>
      </c>
      <c r="C1944" s="96" t="s">
        <v>3960</v>
      </c>
      <c r="D1944" s="104" t="s">
        <v>248</v>
      </c>
      <c r="E1944" s="117" t="s">
        <v>81</v>
      </c>
      <c r="F1944" s="96" t="s">
        <v>81</v>
      </c>
      <c r="G1944" s="114">
        <v>1956</v>
      </c>
      <c r="H1944" s="113">
        <v>0.75</v>
      </c>
      <c r="I1944" s="117" t="s">
        <v>244</v>
      </c>
      <c r="J1944" s="262"/>
      <c r="K1944" s="270"/>
      <c r="L1944" s="286"/>
      <c r="M1944" s="133" t="s">
        <v>95</v>
      </c>
      <c r="N1944" s="114">
        <v>1963</v>
      </c>
      <c r="O1944" s="114">
        <v>1963</v>
      </c>
      <c r="P1944" s="113">
        <v>0.75</v>
      </c>
      <c r="Q1944" s="117"/>
      <c r="R1944" s="96"/>
      <c r="S1944" s="97"/>
      <c r="T1944" s="103"/>
      <c r="U1944" s="136" t="e">
        <f ca="1">_xlfn._xlws.FILTER(_xlfn._xlws.FILTER(Table15[],(Table15[System-Owned Portion]&amp;Table15[Was Material Ever Previously Lead?]&amp;Table15[Customer-Owned Portion])=(D1944&amp;E1944&amp;M1944)),{0,0,0,1})</f>
        <v>#NAME?</v>
      </c>
      <c r="V1944"/>
    </row>
    <row r="1945" spans="1:22" ht="30" x14ac:dyDescent="0.25">
      <c r="A1945" s="102" t="s">
        <v>3975</v>
      </c>
      <c r="B1945" s="96" t="s">
        <v>3976</v>
      </c>
      <c r="C1945" s="96" t="s">
        <v>3960</v>
      </c>
      <c r="D1945" s="104" t="s">
        <v>248</v>
      </c>
      <c r="E1945" s="117" t="s">
        <v>81</v>
      </c>
      <c r="F1945" s="96" t="s">
        <v>81</v>
      </c>
      <c r="G1945" s="114">
        <v>1956</v>
      </c>
      <c r="H1945" s="113">
        <v>1</v>
      </c>
      <c r="I1945" s="117" t="s">
        <v>244</v>
      </c>
      <c r="J1945" s="262"/>
      <c r="K1945" s="270"/>
      <c r="L1945" s="286"/>
      <c r="M1945" s="133" t="s">
        <v>95</v>
      </c>
      <c r="N1945" s="114">
        <v>1957</v>
      </c>
      <c r="O1945" s="114">
        <v>1957</v>
      </c>
      <c r="P1945" s="113">
        <v>1</v>
      </c>
      <c r="Q1945" s="117"/>
      <c r="R1945" s="96"/>
      <c r="S1945" s="97"/>
      <c r="T1945" s="103"/>
      <c r="U1945" s="136" t="e">
        <f ca="1">_xlfn._xlws.FILTER(_xlfn._xlws.FILTER(Table15[],(Table15[System-Owned Portion]&amp;Table15[Was Material Ever Previously Lead?]&amp;Table15[Customer-Owned Portion])=(D1945&amp;E1945&amp;M1945)),{0,0,0,1})</f>
        <v>#NAME?</v>
      </c>
      <c r="V1945"/>
    </row>
    <row r="1946" spans="1:22" ht="30" x14ac:dyDescent="0.25">
      <c r="A1946" s="102" t="s">
        <v>3977</v>
      </c>
      <c r="B1946" s="96" t="s">
        <v>3978</v>
      </c>
      <c r="C1946" s="96" t="s">
        <v>3960</v>
      </c>
      <c r="D1946" s="104" t="s">
        <v>248</v>
      </c>
      <c r="E1946" s="117" t="s">
        <v>81</v>
      </c>
      <c r="F1946" s="96" t="s">
        <v>81</v>
      </c>
      <c r="G1946" s="114">
        <v>1956</v>
      </c>
      <c r="H1946" s="113">
        <v>1</v>
      </c>
      <c r="I1946" s="117" t="s">
        <v>244</v>
      </c>
      <c r="J1946" s="262"/>
      <c r="K1946" s="270"/>
      <c r="L1946" s="286"/>
      <c r="M1946" s="133" t="s">
        <v>95</v>
      </c>
      <c r="N1946" s="114">
        <v>1972</v>
      </c>
      <c r="O1946" s="114">
        <v>1972</v>
      </c>
      <c r="P1946" s="113">
        <v>1</v>
      </c>
      <c r="Q1946" s="117"/>
      <c r="R1946" s="96"/>
      <c r="S1946" s="97"/>
      <c r="T1946" s="103"/>
      <c r="U1946" s="136" t="e">
        <f ca="1">_xlfn._xlws.FILTER(_xlfn._xlws.FILTER(Table15[],(Table15[System-Owned Portion]&amp;Table15[Was Material Ever Previously Lead?]&amp;Table15[Customer-Owned Portion])=(D1946&amp;E1946&amp;M1946)),{0,0,0,1})</f>
        <v>#NAME?</v>
      </c>
      <c r="V1946"/>
    </row>
    <row r="1947" spans="1:22" ht="30" x14ac:dyDescent="0.25">
      <c r="A1947" s="102" t="s">
        <v>3979</v>
      </c>
      <c r="B1947" s="96" t="s">
        <v>3980</v>
      </c>
      <c r="C1947" s="96" t="s">
        <v>3960</v>
      </c>
      <c r="D1947" s="104" t="s">
        <v>248</v>
      </c>
      <c r="E1947" s="117" t="s">
        <v>81</v>
      </c>
      <c r="F1947" s="96" t="s">
        <v>81</v>
      </c>
      <c r="G1947" s="114">
        <v>1956</v>
      </c>
      <c r="H1947" s="113">
        <v>0.75</v>
      </c>
      <c r="I1947" s="117" t="s">
        <v>244</v>
      </c>
      <c r="J1947" s="262"/>
      <c r="K1947" s="270"/>
      <c r="L1947" s="286"/>
      <c r="M1947" s="133" t="s">
        <v>95</v>
      </c>
      <c r="N1947" s="114">
        <v>1961</v>
      </c>
      <c r="O1947" s="114">
        <v>1961</v>
      </c>
      <c r="P1947" s="113">
        <v>0.75</v>
      </c>
      <c r="Q1947" s="117"/>
      <c r="R1947" s="96"/>
      <c r="S1947" s="97"/>
      <c r="T1947" s="103"/>
      <c r="U1947" s="136" t="e">
        <f ca="1">_xlfn._xlws.FILTER(_xlfn._xlws.FILTER(Table15[],(Table15[System-Owned Portion]&amp;Table15[Was Material Ever Previously Lead?]&amp;Table15[Customer-Owned Portion])=(D1947&amp;E1947&amp;M1947)),{0,0,0,1})</f>
        <v>#NAME?</v>
      </c>
      <c r="V1947"/>
    </row>
    <row r="1948" spans="1:22" ht="30" x14ac:dyDescent="0.25">
      <c r="A1948" s="102" t="s">
        <v>3981</v>
      </c>
      <c r="B1948" s="96" t="s">
        <v>3982</v>
      </c>
      <c r="C1948" s="96" t="s">
        <v>3960</v>
      </c>
      <c r="D1948" s="104" t="s">
        <v>248</v>
      </c>
      <c r="E1948" s="117" t="s">
        <v>81</v>
      </c>
      <c r="F1948" s="96" t="s">
        <v>81</v>
      </c>
      <c r="G1948" s="114">
        <v>1956</v>
      </c>
      <c r="H1948" s="113">
        <v>1</v>
      </c>
      <c r="I1948" s="117" t="s">
        <v>244</v>
      </c>
      <c r="J1948" s="262"/>
      <c r="K1948" s="270"/>
      <c r="L1948" s="286"/>
      <c r="M1948" s="133" t="s">
        <v>95</v>
      </c>
      <c r="N1948" s="114">
        <v>1965</v>
      </c>
      <c r="O1948" s="114">
        <v>1965</v>
      </c>
      <c r="P1948" s="113">
        <v>1</v>
      </c>
      <c r="Q1948" s="117"/>
      <c r="R1948" s="96"/>
      <c r="S1948" s="97"/>
      <c r="T1948" s="103"/>
      <c r="U1948" s="136" t="e">
        <f ca="1">_xlfn._xlws.FILTER(_xlfn._xlws.FILTER(Table15[],(Table15[System-Owned Portion]&amp;Table15[Was Material Ever Previously Lead?]&amp;Table15[Customer-Owned Portion])=(D1948&amp;E1948&amp;M1948)),{0,0,0,1})</f>
        <v>#NAME?</v>
      </c>
      <c r="V1948"/>
    </row>
    <row r="1949" spans="1:22" ht="30" x14ac:dyDescent="0.25">
      <c r="A1949" s="102" t="s">
        <v>3983</v>
      </c>
      <c r="B1949" s="96" t="s">
        <v>3984</v>
      </c>
      <c r="C1949" s="96" t="s">
        <v>3960</v>
      </c>
      <c r="D1949" s="104" t="s">
        <v>247</v>
      </c>
      <c r="E1949" s="117" t="s">
        <v>81</v>
      </c>
      <c r="F1949" s="96" t="s">
        <v>81</v>
      </c>
      <c r="G1949" s="114">
        <v>2009</v>
      </c>
      <c r="H1949" s="113">
        <v>1</v>
      </c>
      <c r="I1949" s="117" t="s">
        <v>4700</v>
      </c>
      <c r="J1949" s="262"/>
      <c r="K1949" s="270"/>
      <c r="L1949" s="286"/>
      <c r="M1949" s="133" t="s">
        <v>95</v>
      </c>
      <c r="N1949" s="114">
        <v>1964</v>
      </c>
      <c r="O1949" s="114">
        <v>1964</v>
      </c>
      <c r="P1949" s="113">
        <v>1</v>
      </c>
      <c r="Q1949" s="117"/>
      <c r="R1949" s="96"/>
      <c r="S1949" s="97"/>
      <c r="T1949" s="103"/>
      <c r="U1949" s="136" t="e">
        <f ca="1">_xlfn._xlws.FILTER(_xlfn._xlws.FILTER(Table15[],(Table15[System-Owned Portion]&amp;Table15[Was Material Ever Previously Lead?]&amp;Table15[Customer-Owned Portion])=(D1949&amp;E1949&amp;M1949)),{0,0,0,1})</f>
        <v>#NAME?</v>
      </c>
      <c r="V1949"/>
    </row>
    <row r="1950" spans="1:22" ht="30" x14ac:dyDescent="0.25">
      <c r="A1950" s="102" t="s">
        <v>3985</v>
      </c>
      <c r="B1950" s="96" t="s">
        <v>3986</v>
      </c>
      <c r="C1950" s="96" t="s">
        <v>3960</v>
      </c>
      <c r="D1950" s="104" t="s">
        <v>247</v>
      </c>
      <c r="E1950" s="117" t="s">
        <v>81</v>
      </c>
      <c r="F1950" s="96" t="s">
        <v>81</v>
      </c>
      <c r="G1950" s="114">
        <v>2009</v>
      </c>
      <c r="H1950" s="113">
        <v>0.75</v>
      </c>
      <c r="I1950" s="117" t="s">
        <v>4700</v>
      </c>
      <c r="J1950" s="262"/>
      <c r="K1950" s="270"/>
      <c r="L1950" s="286"/>
      <c r="M1950" s="133" t="s">
        <v>95</v>
      </c>
      <c r="N1950" s="114">
        <v>1962</v>
      </c>
      <c r="O1950" s="114">
        <v>1962</v>
      </c>
      <c r="P1950" s="113">
        <v>0.75</v>
      </c>
      <c r="Q1950" s="117"/>
      <c r="R1950" s="96"/>
      <c r="S1950" s="97"/>
      <c r="T1950" s="103"/>
      <c r="U1950" s="136" t="e">
        <f ca="1">_xlfn._xlws.FILTER(_xlfn._xlws.FILTER(Table15[],(Table15[System-Owned Portion]&amp;Table15[Was Material Ever Previously Lead?]&amp;Table15[Customer-Owned Portion])=(D1950&amp;E1950&amp;M1950)),{0,0,0,1})</f>
        <v>#NAME?</v>
      </c>
      <c r="V1950"/>
    </row>
    <row r="1951" spans="1:22" ht="30" x14ac:dyDescent="0.25">
      <c r="A1951" s="102" t="s">
        <v>3987</v>
      </c>
      <c r="B1951" s="96" t="s">
        <v>3988</v>
      </c>
      <c r="C1951" s="96" t="s">
        <v>3960</v>
      </c>
      <c r="D1951" s="104" t="s">
        <v>247</v>
      </c>
      <c r="E1951" s="117" t="s">
        <v>81</v>
      </c>
      <c r="F1951" s="96" t="s">
        <v>81</v>
      </c>
      <c r="G1951" s="114">
        <v>2009</v>
      </c>
      <c r="H1951" s="113">
        <v>1</v>
      </c>
      <c r="I1951" s="117" t="s">
        <v>4700</v>
      </c>
      <c r="J1951" s="262"/>
      <c r="K1951" s="270"/>
      <c r="L1951" s="286"/>
      <c r="M1951" s="133" t="s">
        <v>95</v>
      </c>
      <c r="N1951" s="114">
        <v>1975</v>
      </c>
      <c r="O1951" s="114">
        <v>1975</v>
      </c>
      <c r="P1951" s="113">
        <v>1</v>
      </c>
      <c r="Q1951" s="117"/>
      <c r="R1951" s="96"/>
      <c r="S1951" s="97"/>
      <c r="T1951" s="103"/>
      <c r="U1951" s="136" t="e">
        <f ca="1">_xlfn._xlws.FILTER(_xlfn._xlws.FILTER(Table15[],(Table15[System-Owned Portion]&amp;Table15[Was Material Ever Previously Lead?]&amp;Table15[Customer-Owned Portion])=(D1951&amp;E1951&amp;M1951)),{0,0,0,1})</f>
        <v>#NAME?</v>
      </c>
      <c r="V1951"/>
    </row>
    <row r="1952" spans="1:22" ht="30" x14ac:dyDescent="0.25">
      <c r="A1952" s="102" t="s">
        <v>3989</v>
      </c>
      <c r="B1952" s="96" t="s">
        <v>3990</v>
      </c>
      <c r="C1952" s="96" t="s">
        <v>3960</v>
      </c>
      <c r="D1952" s="104" t="s">
        <v>247</v>
      </c>
      <c r="E1952" s="117" t="s">
        <v>81</v>
      </c>
      <c r="F1952" s="96" t="s">
        <v>81</v>
      </c>
      <c r="G1952" s="114">
        <v>2009</v>
      </c>
      <c r="H1952" s="113">
        <v>1</v>
      </c>
      <c r="I1952" s="117" t="s">
        <v>4700</v>
      </c>
      <c r="J1952" s="262"/>
      <c r="K1952" s="270"/>
      <c r="L1952" s="286"/>
      <c r="M1952" s="133" t="s">
        <v>95</v>
      </c>
      <c r="N1952" s="114">
        <v>1964</v>
      </c>
      <c r="O1952" s="114">
        <v>1964</v>
      </c>
      <c r="P1952" s="113">
        <v>1</v>
      </c>
      <c r="Q1952" s="117"/>
      <c r="R1952" s="96"/>
      <c r="S1952" s="97"/>
      <c r="T1952" s="103"/>
      <c r="U1952" s="136" t="e">
        <f ca="1">_xlfn._xlws.FILTER(_xlfn._xlws.FILTER(Table15[],(Table15[System-Owned Portion]&amp;Table15[Was Material Ever Previously Lead?]&amp;Table15[Customer-Owned Portion])=(D1952&amp;E1952&amp;M1952)),{0,0,0,1})</f>
        <v>#NAME?</v>
      </c>
      <c r="V1952"/>
    </row>
    <row r="1953" spans="1:22" ht="30" x14ac:dyDescent="0.25">
      <c r="A1953" s="102" t="s">
        <v>3991</v>
      </c>
      <c r="B1953" s="96" t="s">
        <v>3992</v>
      </c>
      <c r="C1953" s="96" t="s">
        <v>3960</v>
      </c>
      <c r="D1953" s="104" t="s">
        <v>248</v>
      </c>
      <c r="E1953" s="117" t="s">
        <v>81</v>
      </c>
      <c r="F1953" s="96" t="s">
        <v>81</v>
      </c>
      <c r="G1953" s="114">
        <v>1956</v>
      </c>
      <c r="H1953" s="113">
        <v>1</v>
      </c>
      <c r="I1953" s="117" t="s">
        <v>244</v>
      </c>
      <c r="J1953" s="262"/>
      <c r="K1953" s="270"/>
      <c r="L1953" s="286"/>
      <c r="M1953" s="133" t="s">
        <v>95</v>
      </c>
      <c r="N1953" s="114">
        <v>1964</v>
      </c>
      <c r="O1953" s="114">
        <v>1964</v>
      </c>
      <c r="P1953" s="113">
        <v>1</v>
      </c>
      <c r="Q1953" s="117"/>
      <c r="R1953" s="96"/>
      <c r="S1953" s="97"/>
      <c r="T1953" s="103"/>
      <c r="U1953" s="136" t="e">
        <f ca="1">_xlfn._xlws.FILTER(_xlfn._xlws.FILTER(Table15[],(Table15[System-Owned Portion]&amp;Table15[Was Material Ever Previously Lead?]&amp;Table15[Customer-Owned Portion])=(D1953&amp;E1953&amp;M1953)),{0,0,0,1})</f>
        <v>#NAME?</v>
      </c>
      <c r="V1953"/>
    </row>
    <row r="1954" spans="1:22" ht="30" x14ac:dyDescent="0.25">
      <c r="A1954" s="102" t="s">
        <v>3993</v>
      </c>
      <c r="B1954" s="96" t="s">
        <v>3994</v>
      </c>
      <c r="C1954" s="96" t="s">
        <v>3960</v>
      </c>
      <c r="D1954" s="104" t="s">
        <v>248</v>
      </c>
      <c r="E1954" s="117" t="s">
        <v>81</v>
      </c>
      <c r="F1954" s="96" t="s">
        <v>81</v>
      </c>
      <c r="G1954" s="114">
        <v>1956</v>
      </c>
      <c r="H1954" s="113">
        <v>0.75</v>
      </c>
      <c r="I1954" s="117" t="s">
        <v>244</v>
      </c>
      <c r="J1954" s="262"/>
      <c r="K1954" s="270"/>
      <c r="L1954" s="286"/>
      <c r="M1954" s="133" t="s">
        <v>95</v>
      </c>
      <c r="N1954" s="114">
        <v>1964</v>
      </c>
      <c r="O1954" s="114">
        <v>1964</v>
      </c>
      <c r="P1954" s="113">
        <v>0.75</v>
      </c>
      <c r="Q1954" s="117"/>
      <c r="R1954" s="96"/>
      <c r="S1954" s="97"/>
      <c r="T1954" s="103"/>
      <c r="U1954" s="136" t="e">
        <f ca="1">_xlfn._xlws.FILTER(_xlfn._xlws.FILTER(Table15[],(Table15[System-Owned Portion]&amp;Table15[Was Material Ever Previously Lead?]&amp;Table15[Customer-Owned Portion])=(D1954&amp;E1954&amp;M1954)),{0,0,0,1})</f>
        <v>#NAME?</v>
      </c>
      <c r="V1954"/>
    </row>
    <row r="1955" spans="1:22" x14ac:dyDescent="0.25">
      <c r="A1955" s="102" t="s">
        <v>3995</v>
      </c>
      <c r="B1955" s="96" t="s">
        <v>3996</v>
      </c>
      <c r="C1955" s="96" t="s">
        <v>3997</v>
      </c>
      <c r="D1955" s="104" t="s">
        <v>248</v>
      </c>
      <c r="E1955" s="117" t="s">
        <v>81</v>
      </c>
      <c r="F1955" s="96" t="s">
        <v>81</v>
      </c>
      <c r="G1955" s="114">
        <v>1972</v>
      </c>
      <c r="H1955" s="113">
        <v>0.75</v>
      </c>
      <c r="I1955" s="117" t="s">
        <v>244</v>
      </c>
      <c r="J1955" s="262"/>
      <c r="K1955" s="270"/>
      <c r="L1955" s="286"/>
      <c r="M1955" s="133" t="s">
        <v>95</v>
      </c>
      <c r="N1955" s="114">
        <v>1973</v>
      </c>
      <c r="O1955" s="114">
        <v>1973</v>
      </c>
      <c r="P1955" s="113">
        <v>0.75</v>
      </c>
      <c r="Q1955" s="117"/>
      <c r="R1955" s="96"/>
      <c r="S1955" s="97"/>
      <c r="T1955" s="103"/>
      <c r="U1955" s="136" t="e">
        <f ca="1">_xlfn._xlws.FILTER(_xlfn._xlws.FILTER(Table15[],(Table15[System-Owned Portion]&amp;Table15[Was Material Ever Previously Lead?]&amp;Table15[Customer-Owned Portion])=(D1955&amp;E1955&amp;M1955)),{0,0,0,1})</f>
        <v>#NAME?</v>
      </c>
      <c r="V1955"/>
    </row>
    <row r="1956" spans="1:22" x14ac:dyDescent="0.25">
      <c r="A1956" s="102" t="s">
        <v>3998</v>
      </c>
      <c r="B1956" s="96" t="s">
        <v>3999</v>
      </c>
      <c r="C1956" s="96" t="s">
        <v>3997</v>
      </c>
      <c r="D1956" s="104" t="s">
        <v>248</v>
      </c>
      <c r="E1956" s="117" t="s">
        <v>81</v>
      </c>
      <c r="F1956" s="96" t="s">
        <v>81</v>
      </c>
      <c r="G1956" s="114">
        <v>1972</v>
      </c>
      <c r="H1956" s="113">
        <v>0.75</v>
      </c>
      <c r="I1956" s="117" t="s">
        <v>244</v>
      </c>
      <c r="J1956" s="262"/>
      <c r="K1956" s="270"/>
      <c r="L1956" s="286"/>
      <c r="M1956" s="133" t="s">
        <v>95</v>
      </c>
      <c r="N1956" s="114">
        <v>1972</v>
      </c>
      <c r="O1956" s="114">
        <v>1972</v>
      </c>
      <c r="P1956" s="113">
        <v>0.75</v>
      </c>
      <c r="Q1956" s="117"/>
      <c r="R1956" s="96"/>
      <c r="S1956" s="97"/>
      <c r="T1956" s="103"/>
      <c r="U1956" s="136" t="e">
        <f ca="1">_xlfn._xlws.FILTER(_xlfn._xlws.FILTER(Table15[],(Table15[System-Owned Portion]&amp;Table15[Was Material Ever Previously Lead?]&amp;Table15[Customer-Owned Portion])=(D1956&amp;E1956&amp;M1956)),{0,0,0,1})</f>
        <v>#NAME?</v>
      </c>
      <c r="V1956"/>
    </row>
    <row r="1957" spans="1:22" x14ac:dyDescent="0.25">
      <c r="A1957" s="102" t="s">
        <v>4000</v>
      </c>
      <c r="B1957" s="96" t="s">
        <v>4001</v>
      </c>
      <c r="C1957" s="96" t="s">
        <v>3997</v>
      </c>
      <c r="D1957" s="104" t="s">
        <v>248</v>
      </c>
      <c r="E1957" s="117" t="s">
        <v>81</v>
      </c>
      <c r="F1957" s="96" t="s">
        <v>81</v>
      </c>
      <c r="G1957" s="114">
        <v>1972</v>
      </c>
      <c r="H1957" s="113">
        <v>0.75</v>
      </c>
      <c r="I1957" s="117" t="s">
        <v>244</v>
      </c>
      <c r="J1957" s="262"/>
      <c r="K1957" s="270"/>
      <c r="L1957" s="286"/>
      <c r="M1957" s="133" t="s">
        <v>95</v>
      </c>
      <c r="N1957" s="114">
        <v>1986</v>
      </c>
      <c r="O1957" s="114">
        <v>1986</v>
      </c>
      <c r="P1957" s="113">
        <v>0.75</v>
      </c>
      <c r="Q1957" s="117"/>
      <c r="R1957" s="96"/>
      <c r="S1957" s="97"/>
      <c r="T1957" s="103"/>
      <c r="U1957" s="136" t="e">
        <f ca="1">_xlfn._xlws.FILTER(_xlfn._xlws.FILTER(Table15[],(Table15[System-Owned Portion]&amp;Table15[Was Material Ever Previously Lead?]&amp;Table15[Customer-Owned Portion])=(D1957&amp;E1957&amp;M1957)),{0,0,0,1})</f>
        <v>#NAME?</v>
      </c>
      <c r="V1957"/>
    </row>
    <row r="1958" spans="1:22" x14ac:dyDescent="0.25">
      <c r="A1958" s="102" t="s">
        <v>4002</v>
      </c>
      <c r="B1958" s="96" t="s">
        <v>4003</v>
      </c>
      <c r="C1958" s="96" t="s">
        <v>3997</v>
      </c>
      <c r="D1958" s="104" t="s">
        <v>248</v>
      </c>
      <c r="E1958" s="117" t="s">
        <v>81</v>
      </c>
      <c r="F1958" s="96" t="s">
        <v>81</v>
      </c>
      <c r="G1958" s="114">
        <v>1972</v>
      </c>
      <c r="H1958" s="113">
        <v>0.75</v>
      </c>
      <c r="I1958" s="117" t="s">
        <v>244</v>
      </c>
      <c r="J1958" s="262"/>
      <c r="K1958" s="270"/>
      <c r="L1958" s="286"/>
      <c r="M1958" s="133" t="s">
        <v>95</v>
      </c>
      <c r="N1958" s="114">
        <v>1972</v>
      </c>
      <c r="O1958" s="114">
        <v>1972</v>
      </c>
      <c r="P1958" s="113">
        <v>0.75</v>
      </c>
      <c r="Q1958" s="117"/>
      <c r="R1958" s="96"/>
      <c r="S1958" s="97"/>
      <c r="T1958" s="103"/>
      <c r="U1958" s="136" t="e">
        <f ca="1">_xlfn._xlws.FILTER(_xlfn._xlws.FILTER(Table15[],(Table15[System-Owned Portion]&amp;Table15[Was Material Ever Previously Lead?]&amp;Table15[Customer-Owned Portion])=(D1958&amp;E1958&amp;M1958)),{0,0,0,1})</f>
        <v>#NAME?</v>
      </c>
      <c r="V1958"/>
    </row>
    <row r="1959" spans="1:22" x14ac:dyDescent="0.25">
      <c r="A1959" s="102" t="s">
        <v>4004</v>
      </c>
      <c r="B1959" s="96" t="s">
        <v>4005</v>
      </c>
      <c r="C1959" s="96" t="s">
        <v>3997</v>
      </c>
      <c r="D1959" s="104" t="s">
        <v>248</v>
      </c>
      <c r="E1959" s="117" t="s">
        <v>81</v>
      </c>
      <c r="F1959" s="96" t="s">
        <v>81</v>
      </c>
      <c r="G1959" s="114">
        <v>1972</v>
      </c>
      <c r="H1959" s="113">
        <v>0.75</v>
      </c>
      <c r="I1959" s="117" t="s">
        <v>244</v>
      </c>
      <c r="J1959" s="262"/>
      <c r="K1959" s="270"/>
      <c r="L1959" s="286"/>
      <c r="M1959" s="133" t="s">
        <v>95</v>
      </c>
      <c r="N1959" s="114">
        <v>1975</v>
      </c>
      <c r="O1959" s="114">
        <v>1975</v>
      </c>
      <c r="P1959" s="113">
        <v>0.75</v>
      </c>
      <c r="Q1959" s="117"/>
      <c r="R1959" s="96"/>
      <c r="S1959" s="97"/>
      <c r="T1959" s="103"/>
      <c r="U1959" s="136" t="e">
        <f ca="1">_xlfn._xlws.FILTER(_xlfn._xlws.FILTER(Table15[],(Table15[System-Owned Portion]&amp;Table15[Was Material Ever Previously Lead?]&amp;Table15[Customer-Owned Portion])=(D1959&amp;E1959&amp;M1959)),{0,0,0,1})</f>
        <v>#NAME?</v>
      </c>
      <c r="V1959"/>
    </row>
    <row r="1960" spans="1:22" x14ac:dyDescent="0.25">
      <c r="A1960" s="102" t="s">
        <v>4006</v>
      </c>
      <c r="B1960" s="96" t="s">
        <v>4007</v>
      </c>
      <c r="C1960" s="96" t="s">
        <v>3997</v>
      </c>
      <c r="D1960" s="104" t="s">
        <v>248</v>
      </c>
      <c r="E1960" s="117" t="s">
        <v>81</v>
      </c>
      <c r="F1960" s="96" t="s">
        <v>81</v>
      </c>
      <c r="G1960" s="114">
        <v>1972</v>
      </c>
      <c r="H1960" s="113">
        <v>1</v>
      </c>
      <c r="I1960" s="117" t="s">
        <v>244</v>
      </c>
      <c r="J1960" s="262"/>
      <c r="K1960" s="270"/>
      <c r="L1960" s="286"/>
      <c r="M1960" s="133" t="s">
        <v>95</v>
      </c>
      <c r="N1960" s="114">
        <v>1991</v>
      </c>
      <c r="O1960" s="114">
        <v>1991</v>
      </c>
      <c r="P1960" s="113">
        <v>1</v>
      </c>
      <c r="Q1960" s="117"/>
      <c r="R1960" s="96"/>
      <c r="S1960" s="97"/>
      <c r="T1960" s="103"/>
      <c r="U1960" s="136" t="e">
        <f ca="1">_xlfn._xlws.FILTER(_xlfn._xlws.FILTER(Table15[],(Table15[System-Owned Portion]&amp;Table15[Was Material Ever Previously Lead?]&amp;Table15[Customer-Owned Portion])=(D1960&amp;E1960&amp;M1960)),{0,0,0,1})</f>
        <v>#NAME?</v>
      </c>
      <c r="V1960"/>
    </row>
    <row r="1961" spans="1:22" x14ac:dyDescent="0.25">
      <c r="A1961" s="102" t="s">
        <v>4008</v>
      </c>
      <c r="B1961" s="96" t="s">
        <v>4009</v>
      </c>
      <c r="C1961" s="96" t="s">
        <v>4010</v>
      </c>
      <c r="D1961" s="104" t="s">
        <v>248</v>
      </c>
      <c r="E1961" s="117" t="s">
        <v>81</v>
      </c>
      <c r="F1961" s="96" t="s">
        <v>81</v>
      </c>
      <c r="G1961" s="114">
        <v>1972</v>
      </c>
      <c r="H1961" s="113">
        <v>1</v>
      </c>
      <c r="I1961" s="117" t="s">
        <v>244</v>
      </c>
      <c r="J1961" s="262"/>
      <c r="K1961" s="270"/>
      <c r="L1961" s="286"/>
      <c r="M1961" s="133" t="s">
        <v>95</v>
      </c>
      <c r="N1961" s="114">
        <v>1973</v>
      </c>
      <c r="O1961" s="114">
        <v>1973</v>
      </c>
      <c r="P1961" s="113">
        <v>1</v>
      </c>
      <c r="Q1961" s="117"/>
      <c r="R1961" s="96"/>
      <c r="S1961" s="97"/>
      <c r="T1961" s="103"/>
      <c r="U1961" s="136" t="e">
        <f ca="1">_xlfn._xlws.FILTER(_xlfn._xlws.FILTER(Table15[],(Table15[System-Owned Portion]&amp;Table15[Was Material Ever Previously Lead?]&amp;Table15[Customer-Owned Portion])=(D1961&amp;E1961&amp;M1961)),{0,0,0,1})</f>
        <v>#NAME?</v>
      </c>
      <c r="V1961"/>
    </row>
    <row r="1962" spans="1:22" x14ac:dyDescent="0.25">
      <c r="A1962" s="102" t="s">
        <v>4011</v>
      </c>
      <c r="B1962" s="96" t="s">
        <v>4012</v>
      </c>
      <c r="C1962" s="96" t="s">
        <v>4010</v>
      </c>
      <c r="D1962" s="104" t="s">
        <v>248</v>
      </c>
      <c r="E1962" s="117" t="s">
        <v>81</v>
      </c>
      <c r="F1962" s="96" t="s">
        <v>81</v>
      </c>
      <c r="G1962" s="114">
        <v>1972</v>
      </c>
      <c r="H1962" s="113">
        <v>0.75</v>
      </c>
      <c r="I1962" s="117" t="s">
        <v>244</v>
      </c>
      <c r="J1962" s="262"/>
      <c r="K1962" s="270"/>
      <c r="L1962" s="286"/>
      <c r="M1962" s="133" t="s">
        <v>95</v>
      </c>
      <c r="N1962" s="114">
        <v>1972</v>
      </c>
      <c r="O1962" s="114">
        <v>1972</v>
      </c>
      <c r="P1962" s="113">
        <v>0.75</v>
      </c>
      <c r="Q1962" s="117"/>
      <c r="R1962" s="96"/>
      <c r="S1962" s="97"/>
      <c r="T1962" s="103"/>
      <c r="U1962" s="136" t="e">
        <f ca="1">_xlfn._xlws.FILTER(_xlfn._xlws.FILTER(Table15[],(Table15[System-Owned Portion]&amp;Table15[Was Material Ever Previously Lead?]&amp;Table15[Customer-Owned Portion])=(D1962&amp;E1962&amp;M1962)),{0,0,0,1})</f>
        <v>#NAME?</v>
      </c>
      <c r="V1962"/>
    </row>
    <row r="1963" spans="1:22" x14ac:dyDescent="0.25">
      <c r="A1963" s="102" t="s">
        <v>4013</v>
      </c>
      <c r="B1963" s="96" t="s">
        <v>4014</v>
      </c>
      <c r="C1963" s="96" t="s">
        <v>4010</v>
      </c>
      <c r="D1963" s="104" t="s">
        <v>248</v>
      </c>
      <c r="E1963" s="117" t="s">
        <v>81</v>
      </c>
      <c r="F1963" s="96" t="s">
        <v>81</v>
      </c>
      <c r="G1963" s="114">
        <v>1972</v>
      </c>
      <c r="H1963" s="113">
        <v>0.75</v>
      </c>
      <c r="I1963" s="117" t="s">
        <v>244</v>
      </c>
      <c r="J1963" s="262"/>
      <c r="K1963" s="270"/>
      <c r="L1963" s="286"/>
      <c r="M1963" s="133" t="s">
        <v>95</v>
      </c>
      <c r="N1963" s="114">
        <v>1974</v>
      </c>
      <c r="O1963" s="114">
        <v>1974</v>
      </c>
      <c r="P1963" s="113">
        <v>0.75</v>
      </c>
      <c r="Q1963" s="117"/>
      <c r="R1963" s="96"/>
      <c r="S1963" s="97"/>
      <c r="T1963" s="103"/>
      <c r="U1963" s="136" t="e">
        <f ca="1">_xlfn._xlws.FILTER(_xlfn._xlws.FILTER(Table15[],(Table15[System-Owned Portion]&amp;Table15[Was Material Ever Previously Lead?]&amp;Table15[Customer-Owned Portion])=(D1963&amp;E1963&amp;M1963)),{0,0,0,1})</f>
        <v>#NAME?</v>
      </c>
      <c r="V1963"/>
    </row>
    <row r="1964" spans="1:22" x14ac:dyDescent="0.25">
      <c r="A1964" s="102" t="s">
        <v>4015</v>
      </c>
      <c r="B1964" s="96" t="s">
        <v>4016</v>
      </c>
      <c r="C1964" s="96" t="s">
        <v>4010</v>
      </c>
      <c r="D1964" s="104" t="s">
        <v>248</v>
      </c>
      <c r="E1964" s="117" t="s">
        <v>81</v>
      </c>
      <c r="F1964" s="96" t="s">
        <v>81</v>
      </c>
      <c r="G1964" s="114">
        <v>1972</v>
      </c>
      <c r="H1964" s="113">
        <v>0.75</v>
      </c>
      <c r="I1964" s="117" t="s">
        <v>244</v>
      </c>
      <c r="J1964" s="262"/>
      <c r="K1964" s="270"/>
      <c r="L1964" s="286"/>
      <c r="M1964" s="133" t="s">
        <v>95</v>
      </c>
      <c r="N1964" s="114">
        <v>1973</v>
      </c>
      <c r="O1964" s="114">
        <v>1973</v>
      </c>
      <c r="P1964" s="113">
        <v>0.75</v>
      </c>
      <c r="Q1964" s="117"/>
      <c r="R1964" s="96"/>
      <c r="S1964" s="97"/>
      <c r="T1964" s="103"/>
      <c r="U1964" s="136" t="e">
        <f ca="1">_xlfn._xlws.FILTER(_xlfn._xlws.FILTER(Table15[],(Table15[System-Owned Portion]&amp;Table15[Was Material Ever Previously Lead?]&amp;Table15[Customer-Owned Portion])=(D1964&amp;E1964&amp;M1964)),{0,0,0,1})</f>
        <v>#NAME?</v>
      </c>
      <c r="V1964"/>
    </row>
    <row r="1965" spans="1:22" x14ac:dyDescent="0.25">
      <c r="A1965" s="102" t="s">
        <v>4017</v>
      </c>
      <c r="B1965" s="96" t="s">
        <v>4018</v>
      </c>
      <c r="C1965" s="96" t="s">
        <v>4010</v>
      </c>
      <c r="D1965" s="104" t="s">
        <v>248</v>
      </c>
      <c r="E1965" s="117" t="s">
        <v>81</v>
      </c>
      <c r="F1965" s="96" t="s">
        <v>81</v>
      </c>
      <c r="G1965" s="114">
        <v>1972</v>
      </c>
      <c r="H1965" s="113">
        <v>0.75</v>
      </c>
      <c r="I1965" s="117" t="s">
        <v>244</v>
      </c>
      <c r="J1965" s="262"/>
      <c r="K1965" s="270"/>
      <c r="L1965" s="286"/>
      <c r="M1965" s="133" t="s">
        <v>95</v>
      </c>
      <c r="N1965" s="114">
        <v>1974</v>
      </c>
      <c r="O1965" s="114">
        <v>1974</v>
      </c>
      <c r="P1965" s="113">
        <v>0.75</v>
      </c>
      <c r="Q1965" s="117"/>
      <c r="R1965" s="96"/>
      <c r="S1965" s="97"/>
      <c r="T1965" s="103"/>
      <c r="U1965" s="136" t="e">
        <f ca="1">_xlfn._xlws.FILTER(_xlfn._xlws.FILTER(Table15[],(Table15[System-Owned Portion]&amp;Table15[Was Material Ever Previously Lead?]&amp;Table15[Customer-Owned Portion])=(D1965&amp;E1965&amp;M1965)),{0,0,0,1})</f>
        <v>#NAME?</v>
      </c>
      <c r="V1965"/>
    </row>
    <row r="1966" spans="1:22" x14ac:dyDescent="0.25">
      <c r="A1966" s="102" t="s">
        <v>4019</v>
      </c>
      <c r="B1966" s="96" t="s">
        <v>4020</v>
      </c>
      <c r="C1966" s="96" t="s">
        <v>4010</v>
      </c>
      <c r="D1966" s="104" t="s">
        <v>248</v>
      </c>
      <c r="E1966" s="117" t="s">
        <v>81</v>
      </c>
      <c r="F1966" s="96" t="s">
        <v>81</v>
      </c>
      <c r="G1966" s="114">
        <v>1972</v>
      </c>
      <c r="H1966" s="113">
        <v>0.75</v>
      </c>
      <c r="I1966" s="117" t="s">
        <v>244</v>
      </c>
      <c r="J1966" s="262"/>
      <c r="K1966" s="270"/>
      <c r="L1966" s="286"/>
      <c r="M1966" s="133" t="s">
        <v>95</v>
      </c>
      <c r="N1966" s="114">
        <v>1973</v>
      </c>
      <c r="O1966" s="114">
        <v>1973</v>
      </c>
      <c r="P1966" s="113">
        <v>0.75</v>
      </c>
      <c r="Q1966" s="117"/>
      <c r="R1966" s="96"/>
      <c r="S1966" s="97"/>
      <c r="T1966" s="103"/>
      <c r="U1966" s="136" t="e">
        <f ca="1">_xlfn._xlws.FILTER(_xlfn._xlws.FILTER(Table15[],(Table15[System-Owned Portion]&amp;Table15[Was Material Ever Previously Lead?]&amp;Table15[Customer-Owned Portion])=(D1966&amp;E1966&amp;M1966)),{0,0,0,1})</f>
        <v>#NAME?</v>
      </c>
      <c r="V1966"/>
    </row>
    <row r="1967" spans="1:22" x14ac:dyDescent="0.25">
      <c r="A1967" s="102" t="s">
        <v>4021</v>
      </c>
      <c r="B1967" s="96" t="s">
        <v>4022</v>
      </c>
      <c r="C1967" s="96" t="s">
        <v>4010</v>
      </c>
      <c r="D1967" s="104" t="s">
        <v>248</v>
      </c>
      <c r="E1967" s="117" t="s">
        <v>81</v>
      </c>
      <c r="F1967" s="96" t="s">
        <v>81</v>
      </c>
      <c r="G1967" s="114">
        <v>1972</v>
      </c>
      <c r="H1967" s="113">
        <v>0.75</v>
      </c>
      <c r="I1967" s="117" t="s">
        <v>244</v>
      </c>
      <c r="J1967" s="262"/>
      <c r="K1967" s="270"/>
      <c r="L1967" s="286"/>
      <c r="M1967" s="133" t="s">
        <v>95</v>
      </c>
      <c r="N1967" s="114">
        <v>1974</v>
      </c>
      <c r="O1967" s="114">
        <v>1974</v>
      </c>
      <c r="P1967" s="113">
        <v>0.75</v>
      </c>
      <c r="Q1967" s="117"/>
      <c r="R1967" s="96"/>
      <c r="S1967" s="97"/>
      <c r="T1967" s="103"/>
      <c r="U1967" s="136" t="e">
        <f ca="1">_xlfn._xlws.FILTER(_xlfn._xlws.FILTER(Table15[],(Table15[System-Owned Portion]&amp;Table15[Was Material Ever Previously Lead?]&amp;Table15[Customer-Owned Portion])=(D1967&amp;E1967&amp;M1967)),{0,0,0,1})</f>
        <v>#NAME?</v>
      </c>
      <c r="V1967"/>
    </row>
    <row r="1968" spans="1:22" x14ac:dyDescent="0.25">
      <c r="A1968" s="102" t="s">
        <v>4023</v>
      </c>
      <c r="B1968" s="96" t="s">
        <v>4024</v>
      </c>
      <c r="C1968" s="96" t="s">
        <v>4010</v>
      </c>
      <c r="D1968" s="104" t="s">
        <v>248</v>
      </c>
      <c r="E1968" s="117" t="s">
        <v>81</v>
      </c>
      <c r="F1968" s="96" t="s">
        <v>81</v>
      </c>
      <c r="G1968" s="114">
        <v>1972</v>
      </c>
      <c r="H1968" s="113">
        <v>0.75</v>
      </c>
      <c r="I1968" s="117" t="s">
        <v>244</v>
      </c>
      <c r="J1968" s="262"/>
      <c r="K1968" s="270"/>
      <c r="L1968" s="286"/>
      <c r="M1968" s="133" t="s">
        <v>95</v>
      </c>
      <c r="N1968" s="114">
        <v>1973</v>
      </c>
      <c r="O1968" s="114">
        <v>1973</v>
      </c>
      <c r="P1968" s="113">
        <v>0.75</v>
      </c>
      <c r="Q1968" s="117"/>
      <c r="R1968" s="96"/>
      <c r="S1968" s="97"/>
      <c r="T1968" s="103"/>
      <c r="U1968" s="136" t="e">
        <f ca="1">_xlfn._xlws.FILTER(_xlfn._xlws.FILTER(Table15[],(Table15[System-Owned Portion]&amp;Table15[Was Material Ever Previously Lead?]&amp;Table15[Customer-Owned Portion])=(D1968&amp;E1968&amp;M1968)),{0,0,0,1})</f>
        <v>#NAME?</v>
      </c>
      <c r="V1968"/>
    </row>
    <row r="1969" spans="1:22" x14ac:dyDescent="0.25">
      <c r="A1969" s="102" t="s">
        <v>4025</v>
      </c>
      <c r="B1969" s="96" t="s">
        <v>4026</v>
      </c>
      <c r="C1969" s="96" t="s">
        <v>4010</v>
      </c>
      <c r="D1969" s="104" t="s">
        <v>248</v>
      </c>
      <c r="E1969" s="117" t="s">
        <v>81</v>
      </c>
      <c r="F1969" s="96" t="s">
        <v>81</v>
      </c>
      <c r="G1969" s="114">
        <v>1972</v>
      </c>
      <c r="H1969" s="113">
        <v>0.75</v>
      </c>
      <c r="I1969" s="117" t="s">
        <v>244</v>
      </c>
      <c r="J1969" s="262"/>
      <c r="K1969" s="270"/>
      <c r="L1969" s="286"/>
      <c r="M1969" s="133" t="s">
        <v>95</v>
      </c>
      <c r="N1969" s="114">
        <v>1979</v>
      </c>
      <c r="O1969" s="114">
        <v>1979</v>
      </c>
      <c r="P1969" s="113">
        <v>0.75</v>
      </c>
      <c r="Q1969" s="117"/>
      <c r="R1969" s="96"/>
      <c r="S1969" s="97"/>
      <c r="T1969" s="103"/>
      <c r="U1969" s="136" t="e">
        <f ca="1">_xlfn._xlws.FILTER(_xlfn._xlws.FILTER(Table15[],(Table15[System-Owned Portion]&amp;Table15[Was Material Ever Previously Lead?]&amp;Table15[Customer-Owned Portion])=(D1969&amp;E1969&amp;M1969)),{0,0,0,1})</f>
        <v>#NAME?</v>
      </c>
      <c r="V1969"/>
    </row>
    <row r="1970" spans="1:22" x14ac:dyDescent="0.25">
      <c r="A1970" s="102" t="s">
        <v>4027</v>
      </c>
      <c r="B1970" s="96" t="s">
        <v>4028</v>
      </c>
      <c r="C1970" s="96" t="s">
        <v>4010</v>
      </c>
      <c r="D1970" s="104" t="s">
        <v>248</v>
      </c>
      <c r="E1970" s="117" t="s">
        <v>81</v>
      </c>
      <c r="F1970" s="96" t="s">
        <v>81</v>
      </c>
      <c r="G1970" s="114">
        <v>1972</v>
      </c>
      <c r="H1970" s="113">
        <v>0.75</v>
      </c>
      <c r="I1970" s="117" t="s">
        <v>244</v>
      </c>
      <c r="J1970" s="262"/>
      <c r="K1970" s="270"/>
      <c r="L1970" s="286"/>
      <c r="M1970" s="133" t="s">
        <v>95</v>
      </c>
      <c r="N1970" s="114">
        <v>1975</v>
      </c>
      <c r="O1970" s="114">
        <v>1975</v>
      </c>
      <c r="P1970" s="113">
        <v>0.75</v>
      </c>
      <c r="Q1970" s="117"/>
      <c r="R1970" s="96"/>
      <c r="S1970" s="97"/>
      <c r="T1970" s="103"/>
      <c r="U1970" s="136" t="e">
        <f ca="1">_xlfn._xlws.FILTER(_xlfn._xlws.FILTER(Table15[],(Table15[System-Owned Portion]&amp;Table15[Was Material Ever Previously Lead?]&amp;Table15[Customer-Owned Portion])=(D1970&amp;E1970&amp;M1970)),{0,0,0,1})</f>
        <v>#NAME?</v>
      </c>
      <c r="V1970"/>
    </row>
    <row r="1971" spans="1:22" x14ac:dyDescent="0.25">
      <c r="A1971" s="102" t="s">
        <v>4029</v>
      </c>
      <c r="B1971" s="96" t="s">
        <v>4030</v>
      </c>
      <c r="C1971" s="96" t="s">
        <v>4031</v>
      </c>
      <c r="D1971" s="104" t="s">
        <v>248</v>
      </c>
      <c r="E1971" s="117" t="s">
        <v>81</v>
      </c>
      <c r="F1971" s="96" t="s">
        <v>81</v>
      </c>
      <c r="G1971" s="114">
        <v>1972</v>
      </c>
      <c r="H1971" s="113">
        <v>0.75</v>
      </c>
      <c r="I1971" s="117" t="s">
        <v>244</v>
      </c>
      <c r="J1971" s="262"/>
      <c r="K1971" s="270"/>
      <c r="L1971" s="286"/>
      <c r="M1971" s="133" t="s">
        <v>95</v>
      </c>
      <c r="N1971" s="114">
        <v>1975</v>
      </c>
      <c r="O1971" s="114">
        <v>1975</v>
      </c>
      <c r="P1971" s="113">
        <v>0.75</v>
      </c>
      <c r="Q1971" s="117"/>
      <c r="R1971" s="96"/>
      <c r="S1971" s="97"/>
      <c r="T1971" s="103"/>
      <c r="U1971" s="136" t="e">
        <f ca="1">_xlfn._xlws.FILTER(_xlfn._xlws.FILTER(Table15[],(Table15[System-Owned Portion]&amp;Table15[Was Material Ever Previously Lead?]&amp;Table15[Customer-Owned Portion])=(D1971&amp;E1971&amp;M1971)),{0,0,0,1})</f>
        <v>#NAME?</v>
      </c>
      <c r="V1971"/>
    </row>
    <row r="1972" spans="1:22" x14ac:dyDescent="0.25">
      <c r="A1972" s="102" t="s">
        <v>4032</v>
      </c>
      <c r="B1972" s="96" t="s">
        <v>4033</v>
      </c>
      <c r="C1972" s="96" t="s">
        <v>4031</v>
      </c>
      <c r="D1972" s="104" t="s">
        <v>248</v>
      </c>
      <c r="E1972" s="117" t="s">
        <v>81</v>
      </c>
      <c r="F1972" s="96" t="s">
        <v>81</v>
      </c>
      <c r="G1972" s="114">
        <v>1972</v>
      </c>
      <c r="H1972" s="113">
        <v>0.75</v>
      </c>
      <c r="I1972" s="117" t="s">
        <v>244</v>
      </c>
      <c r="J1972" s="262"/>
      <c r="K1972" s="270"/>
      <c r="L1972" s="286"/>
      <c r="M1972" s="133" t="s">
        <v>95</v>
      </c>
      <c r="N1972" s="114">
        <v>1975</v>
      </c>
      <c r="O1972" s="114">
        <v>1975</v>
      </c>
      <c r="P1972" s="113">
        <v>0.75</v>
      </c>
      <c r="Q1972" s="117"/>
      <c r="R1972" s="96"/>
      <c r="S1972" s="97"/>
      <c r="T1972" s="103"/>
      <c r="U1972" s="136" t="e">
        <f ca="1">_xlfn._xlws.FILTER(_xlfn._xlws.FILTER(Table15[],(Table15[System-Owned Portion]&amp;Table15[Was Material Ever Previously Lead?]&amp;Table15[Customer-Owned Portion])=(D1972&amp;E1972&amp;M1972)),{0,0,0,1})</f>
        <v>#NAME?</v>
      </c>
      <c r="V1972"/>
    </row>
    <row r="1973" spans="1:22" x14ac:dyDescent="0.25">
      <c r="A1973" s="102" t="s">
        <v>4034</v>
      </c>
      <c r="B1973" s="96" t="s">
        <v>4035</v>
      </c>
      <c r="C1973" s="96" t="s">
        <v>4031</v>
      </c>
      <c r="D1973" s="104" t="s">
        <v>248</v>
      </c>
      <c r="E1973" s="117" t="s">
        <v>81</v>
      </c>
      <c r="F1973" s="96" t="s">
        <v>81</v>
      </c>
      <c r="G1973" s="114">
        <v>1972</v>
      </c>
      <c r="H1973" s="113">
        <v>0.75</v>
      </c>
      <c r="I1973" s="117" t="s">
        <v>244</v>
      </c>
      <c r="J1973" s="262"/>
      <c r="K1973" s="270"/>
      <c r="L1973" s="286"/>
      <c r="M1973" s="133" t="s">
        <v>95</v>
      </c>
      <c r="N1973" s="114">
        <v>1975</v>
      </c>
      <c r="O1973" s="114">
        <v>1975</v>
      </c>
      <c r="P1973" s="113">
        <v>0.75</v>
      </c>
      <c r="Q1973" s="117"/>
      <c r="R1973" s="96"/>
      <c r="S1973" s="97"/>
      <c r="T1973" s="103"/>
      <c r="U1973" s="136" t="e">
        <f ca="1">_xlfn._xlws.FILTER(_xlfn._xlws.FILTER(Table15[],(Table15[System-Owned Portion]&amp;Table15[Was Material Ever Previously Lead?]&amp;Table15[Customer-Owned Portion])=(D1973&amp;E1973&amp;M1973)),{0,0,0,1})</f>
        <v>#NAME?</v>
      </c>
      <c r="V1973"/>
    </row>
    <row r="1974" spans="1:22" x14ac:dyDescent="0.25">
      <c r="A1974" s="102" t="s">
        <v>4036</v>
      </c>
      <c r="B1974" s="96" t="s">
        <v>4037</v>
      </c>
      <c r="C1974" s="96" t="s">
        <v>4031</v>
      </c>
      <c r="D1974" s="104" t="s">
        <v>248</v>
      </c>
      <c r="E1974" s="117" t="s">
        <v>81</v>
      </c>
      <c r="F1974" s="96" t="s">
        <v>81</v>
      </c>
      <c r="G1974" s="114">
        <v>1972</v>
      </c>
      <c r="H1974" s="264">
        <v>0.75</v>
      </c>
      <c r="I1974" s="117" t="s">
        <v>244</v>
      </c>
      <c r="J1974" s="262"/>
      <c r="K1974" s="270"/>
      <c r="L1974" s="286"/>
      <c r="M1974" s="133" t="s">
        <v>95</v>
      </c>
      <c r="N1974" s="114">
        <v>1977</v>
      </c>
      <c r="O1974" s="114">
        <v>1977</v>
      </c>
      <c r="P1974" s="264">
        <v>0.75</v>
      </c>
      <c r="Q1974" s="117"/>
      <c r="R1974" s="96"/>
      <c r="S1974" s="97"/>
      <c r="T1974" s="103"/>
      <c r="U1974" s="136" t="e">
        <f ca="1">_xlfn._xlws.FILTER(_xlfn._xlws.FILTER(Table15[],(Table15[System-Owned Portion]&amp;Table15[Was Material Ever Previously Lead?]&amp;Table15[Customer-Owned Portion])=(D1974&amp;E1974&amp;M1974)),{0,0,0,1})</f>
        <v>#NAME?</v>
      </c>
      <c r="V1974"/>
    </row>
    <row r="1975" spans="1:22" x14ac:dyDescent="0.25">
      <c r="A1975" s="102" t="s">
        <v>4038</v>
      </c>
      <c r="B1975" s="96" t="s">
        <v>4039</v>
      </c>
      <c r="C1975" s="96" t="s">
        <v>4031</v>
      </c>
      <c r="D1975" s="104" t="s">
        <v>248</v>
      </c>
      <c r="E1975" s="117" t="s">
        <v>81</v>
      </c>
      <c r="F1975" s="96" t="s">
        <v>81</v>
      </c>
      <c r="G1975" s="114">
        <v>1972</v>
      </c>
      <c r="H1975" s="113">
        <v>0.75</v>
      </c>
      <c r="I1975" s="117" t="s">
        <v>244</v>
      </c>
      <c r="J1975" s="262"/>
      <c r="K1975" s="270"/>
      <c r="L1975" s="286"/>
      <c r="M1975" s="133" t="s">
        <v>95</v>
      </c>
      <c r="N1975" s="114">
        <v>1975</v>
      </c>
      <c r="O1975" s="114">
        <v>1975</v>
      </c>
      <c r="P1975" s="113">
        <v>0.75</v>
      </c>
      <c r="Q1975" s="117"/>
      <c r="R1975" s="96"/>
      <c r="S1975" s="97"/>
      <c r="T1975" s="103"/>
      <c r="U1975" s="136" t="e">
        <f ca="1">_xlfn._xlws.FILTER(_xlfn._xlws.FILTER(Table15[],(Table15[System-Owned Portion]&amp;Table15[Was Material Ever Previously Lead?]&amp;Table15[Customer-Owned Portion])=(D1975&amp;E1975&amp;M1975)),{0,0,0,1})</f>
        <v>#NAME?</v>
      </c>
      <c r="V1975"/>
    </row>
    <row r="1976" spans="1:22" x14ac:dyDescent="0.25">
      <c r="A1976" s="102" t="s">
        <v>4040</v>
      </c>
      <c r="B1976" s="96" t="s">
        <v>4041</v>
      </c>
      <c r="C1976" s="96" t="s">
        <v>4031</v>
      </c>
      <c r="D1976" s="104" t="s">
        <v>248</v>
      </c>
      <c r="E1976" s="117" t="s">
        <v>81</v>
      </c>
      <c r="F1976" s="96" t="s">
        <v>81</v>
      </c>
      <c r="G1976" s="114">
        <v>1972</v>
      </c>
      <c r="H1976" s="113">
        <v>0.75</v>
      </c>
      <c r="I1976" s="117" t="s">
        <v>244</v>
      </c>
      <c r="J1976" s="262"/>
      <c r="K1976" s="270"/>
      <c r="L1976" s="286"/>
      <c r="M1976" s="133" t="s">
        <v>95</v>
      </c>
      <c r="N1976" s="114">
        <v>1975</v>
      </c>
      <c r="O1976" s="114">
        <v>1975</v>
      </c>
      <c r="P1976" s="113">
        <v>0.75</v>
      </c>
      <c r="Q1976" s="117"/>
      <c r="R1976" s="96"/>
      <c r="S1976" s="97"/>
      <c r="T1976" s="103"/>
      <c r="U1976" s="136" t="e">
        <f ca="1">_xlfn._xlws.FILTER(_xlfn._xlws.FILTER(Table15[],(Table15[System-Owned Portion]&amp;Table15[Was Material Ever Previously Lead?]&amp;Table15[Customer-Owned Portion])=(D1976&amp;E1976&amp;M1976)),{0,0,0,1})</f>
        <v>#NAME?</v>
      </c>
      <c r="V1976"/>
    </row>
    <row r="1977" spans="1:22" x14ac:dyDescent="0.25">
      <c r="A1977" s="102" t="s">
        <v>4042</v>
      </c>
      <c r="B1977" s="96" t="s">
        <v>4043</v>
      </c>
      <c r="C1977" s="96" t="s">
        <v>4031</v>
      </c>
      <c r="D1977" s="104" t="s">
        <v>248</v>
      </c>
      <c r="E1977" s="117" t="s">
        <v>81</v>
      </c>
      <c r="F1977" s="96" t="s">
        <v>81</v>
      </c>
      <c r="G1977" s="114">
        <v>1972</v>
      </c>
      <c r="H1977" s="113">
        <v>0.75</v>
      </c>
      <c r="I1977" s="117" t="s">
        <v>244</v>
      </c>
      <c r="J1977" s="262"/>
      <c r="K1977" s="270"/>
      <c r="L1977" s="286"/>
      <c r="M1977" s="133" t="s">
        <v>95</v>
      </c>
      <c r="N1977" s="114">
        <v>1975</v>
      </c>
      <c r="O1977" s="114">
        <v>1975</v>
      </c>
      <c r="P1977" s="113">
        <v>0.75</v>
      </c>
      <c r="Q1977" s="117"/>
      <c r="R1977" s="96"/>
      <c r="S1977" s="97"/>
      <c r="T1977" s="103"/>
      <c r="U1977" s="136" t="e">
        <f ca="1">_xlfn._xlws.FILTER(_xlfn._xlws.FILTER(Table15[],(Table15[System-Owned Portion]&amp;Table15[Was Material Ever Previously Lead?]&amp;Table15[Customer-Owned Portion])=(D1977&amp;E1977&amp;M1977)),{0,0,0,1})</f>
        <v>#NAME?</v>
      </c>
      <c r="V1977"/>
    </row>
    <row r="1978" spans="1:22" x14ac:dyDescent="0.25">
      <c r="A1978" s="102" t="s">
        <v>4044</v>
      </c>
      <c r="B1978" s="96" t="s">
        <v>4045</v>
      </c>
      <c r="C1978" s="96" t="s">
        <v>4031</v>
      </c>
      <c r="D1978" s="104" t="s">
        <v>248</v>
      </c>
      <c r="E1978" s="117" t="s">
        <v>81</v>
      </c>
      <c r="F1978" s="96" t="s">
        <v>81</v>
      </c>
      <c r="G1978" s="114">
        <v>1972</v>
      </c>
      <c r="H1978" s="113">
        <v>0.75</v>
      </c>
      <c r="I1978" s="117" t="s">
        <v>244</v>
      </c>
      <c r="J1978" s="262"/>
      <c r="K1978" s="270"/>
      <c r="L1978" s="286"/>
      <c r="M1978" s="133" t="s">
        <v>95</v>
      </c>
      <c r="N1978" s="114">
        <v>1973</v>
      </c>
      <c r="O1978" s="114">
        <v>1973</v>
      </c>
      <c r="P1978" s="113">
        <v>0.75</v>
      </c>
      <c r="Q1978" s="117"/>
      <c r="R1978" s="96"/>
      <c r="S1978" s="97"/>
      <c r="T1978" s="103"/>
      <c r="U1978" s="136" t="e">
        <f ca="1">_xlfn._xlws.FILTER(_xlfn._xlws.FILTER(Table15[],(Table15[System-Owned Portion]&amp;Table15[Was Material Ever Previously Lead?]&amp;Table15[Customer-Owned Portion])=(D1978&amp;E1978&amp;M1978)),{0,0,0,1})</f>
        <v>#NAME?</v>
      </c>
      <c r="V1978"/>
    </row>
    <row r="1979" spans="1:22" x14ac:dyDescent="0.25">
      <c r="A1979" s="102" t="s">
        <v>4046</v>
      </c>
      <c r="B1979" s="96" t="s">
        <v>4047</v>
      </c>
      <c r="C1979" s="96" t="s">
        <v>4031</v>
      </c>
      <c r="D1979" s="104" t="s">
        <v>248</v>
      </c>
      <c r="E1979" s="117" t="s">
        <v>81</v>
      </c>
      <c r="F1979" s="96" t="s">
        <v>81</v>
      </c>
      <c r="G1979" s="114">
        <v>1972</v>
      </c>
      <c r="H1979" s="113">
        <v>0.75</v>
      </c>
      <c r="I1979" s="117" t="s">
        <v>244</v>
      </c>
      <c r="J1979" s="262"/>
      <c r="K1979" s="270"/>
      <c r="L1979" s="286"/>
      <c r="M1979" s="133" t="s">
        <v>95</v>
      </c>
      <c r="N1979" s="114">
        <v>1977</v>
      </c>
      <c r="O1979" s="114">
        <v>1977</v>
      </c>
      <c r="P1979" s="113">
        <v>0.75</v>
      </c>
      <c r="Q1979" s="117"/>
      <c r="R1979" s="96"/>
      <c r="S1979" s="97"/>
      <c r="T1979" s="103"/>
      <c r="U1979" s="136" t="e">
        <f ca="1">_xlfn._xlws.FILTER(_xlfn._xlws.FILTER(Table15[],(Table15[System-Owned Portion]&amp;Table15[Was Material Ever Previously Lead?]&amp;Table15[Customer-Owned Portion])=(D1979&amp;E1979&amp;M1979)),{0,0,0,1})</f>
        <v>#NAME?</v>
      </c>
      <c r="V1979"/>
    </row>
    <row r="1980" spans="1:22" x14ac:dyDescent="0.25">
      <c r="A1980" s="102" t="s">
        <v>4048</v>
      </c>
      <c r="B1980" s="96" t="s">
        <v>4049</v>
      </c>
      <c r="C1980" s="96" t="s">
        <v>4031</v>
      </c>
      <c r="D1980" s="104" t="s">
        <v>248</v>
      </c>
      <c r="E1980" s="117" t="s">
        <v>81</v>
      </c>
      <c r="F1980" s="96" t="s">
        <v>81</v>
      </c>
      <c r="G1980" s="114">
        <v>1972</v>
      </c>
      <c r="H1980" s="113">
        <v>0.75</v>
      </c>
      <c r="I1980" s="117" t="s">
        <v>244</v>
      </c>
      <c r="J1980" s="262"/>
      <c r="K1980" s="270"/>
      <c r="L1980" s="286"/>
      <c r="M1980" s="133" t="s">
        <v>95</v>
      </c>
      <c r="N1980" s="114">
        <v>1975</v>
      </c>
      <c r="O1980" s="114">
        <v>1975</v>
      </c>
      <c r="P1980" s="113">
        <v>0.75</v>
      </c>
      <c r="Q1980" s="117"/>
      <c r="R1980" s="96"/>
      <c r="S1980" s="97"/>
      <c r="T1980" s="103"/>
      <c r="U1980" s="136" t="e">
        <f ca="1">_xlfn._xlws.FILTER(_xlfn._xlws.FILTER(Table15[],(Table15[System-Owned Portion]&amp;Table15[Was Material Ever Previously Lead?]&amp;Table15[Customer-Owned Portion])=(D1980&amp;E1980&amp;M1980)),{0,0,0,1})</f>
        <v>#NAME?</v>
      </c>
      <c r="V1980"/>
    </row>
    <row r="1981" spans="1:22" x14ac:dyDescent="0.25">
      <c r="A1981" s="102" t="s">
        <v>4050</v>
      </c>
      <c r="B1981" s="96" t="s">
        <v>4051</v>
      </c>
      <c r="C1981" s="96" t="s">
        <v>4031</v>
      </c>
      <c r="D1981" s="104" t="s">
        <v>248</v>
      </c>
      <c r="E1981" s="117" t="s">
        <v>81</v>
      </c>
      <c r="F1981" s="96" t="s">
        <v>81</v>
      </c>
      <c r="G1981" s="114">
        <v>1972</v>
      </c>
      <c r="H1981" s="113">
        <v>0.75</v>
      </c>
      <c r="I1981" s="117" t="s">
        <v>244</v>
      </c>
      <c r="J1981" s="262"/>
      <c r="K1981" s="270"/>
      <c r="L1981" s="286"/>
      <c r="M1981" s="133" t="s">
        <v>95</v>
      </c>
      <c r="N1981" s="114">
        <v>1982</v>
      </c>
      <c r="O1981" s="114">
        <v>1982</v>
      </c>
      <c r="P1981" s="113">
        <v>0.75</v>
      </c>
      <c r="Q1981" s="117"/>
      <c r="R1981" s="96"/>
      <c r="S1981" s="97"/>
      <c r="T1981" s="103"/>
      <c r="U1981" s="136" t="e">
        <f ca="1">_xlfn._xlws.FILTER(_xlfn._xlws.FILTER(Table15[],(Table15[System-Owned Portion]&amp;Table15[Was Material Ever Previously Lead?]&amp;Table15[Customer-Owned Portion])=(D1981&amp;E1981&amp;M1981)),{0,0,0,1})</f>
        <v>#NAME?</v>
      </c>
      <c r="V1981"/>
    </row>
    <row r="1982" spans="1:22" x14ac:dyDescent="0.25">
      <c r="A1982" s="102" t="s">
        <v>4052</v>
      </c>
      <c r="B1982" s="96" t="s">
        <v>4053</v>
      </c>
      <c r="C1982" s="96" t="s">
        <v>4031</v>
      </c>
      <c r="D1982" s="104" t="s">
        <v>248</v>
      </c>
      <c r="E1982" s="117" t="s">
        <v>81</v>
      </c>
      <c r="F1982" s="96" t="s">
        <v>81</v>
      </c>
      <c r="G1982" s="114">
        <v>1972</v>
      </c>
      <c r="H1982" s="113">
        <v>1</v>
      </c>
      <c r="I1982" s="117" t="s">
        <v>244</v>
      </c>
      <c r="J1982" s="262"/>
      <c r="K1982" s="270"/>
      <c r="L1982" s="286"/>
      <c r="M1982" s="133" t="s">
        <v>95</v>
      </c>
      <c r="N1982" s="114">
        <v>1975</v>
      </c>
      <c r="O1982" s="114">
        <v>1975</v>
      </c>
      <c r="P1982" s="113">
        <v>1</v>
      </c>
      <c r="Q1982" s="117"/>
      <c r="R1982" s="96"/>
      <c r="S1982" s="97"/>
      <c r="T1982" s="103"/>
      <c r="U1982" s="136" t="e">
        <f ca="1">_xlfn._xlws.FILTER(_xlfn._xlws.FILTER(Table15[],(Table15[System-Owned Portion]&amp;Table15[Was Material Ever Previously Lead?]&amp;Table15[Customer-Owned Portion])=(D1982&amp;E1982&amp;M1982)),{0,0,0,1})</f>
        <v>#NAME?</v>
      </c>
      <c r="V1982"/>
    </row>
    <row r="1983" spans="1:22" x14ac:dyDescent="0.25">
      <c r="A1983" s="102" t="s">
        <v>4054</v>
      </c>
      <c r="B1983" s="96" t="s">
        <v>4055</v>
      </c>
      <c r="C1983" s="96" t="s">
        <v>4031</v>
      </c>
      <c r="D1983" s="104" t="s">
        <v>248</v>
      </c>
      <c r="E1983" s="117" t="s">
        <v>81</v>
      </c>
      <c r="F1983" s="96" t="s">
        <v>81</v>
      </c>
      <c r="G1983" s="114">
        <v>1972</v>
      </c>
      <c r="H1983" s="113">
        <v>1</v>
      </c>
      <c r="I1983" s="117" t="s">
        <v>244</v>
      </c>
      <c r="J1983" s="262"/>
      <c r="K1983" s="270"/>
      <c r="L1983" s="286"/>
      <c r="M1983" s="133" t="s">
        <v>95</v>
      </c>
      <c r="N1983" s="114">
        <v>1978</v>
      </c>
      <c r="O1983" s="114">
        <v>1978</v>
      </c>
      <c r="P1983" s="113">
        <v>1</v>
      </c>
      <c r="Q1983" s="117"/>
      <c r="R1983" s="96"/>
      <c r="S1983" s="97"/>
      <c r="T1983" s="103"/>
      <c r="U1983" s="136" t="e">
        <f ca="1">_xlfn._xlws.FILTER(_xlfn._xlws.FILTER(Table15[],(Table15[System-Owned Portion]&amp;Table15[Was Material Ever Previously Lead?]&amp;Table15[Customer-Owned Portion])=(D1983&amp;E1983&amp;M1983)),{0,0,0,1})</f>
        <v>#NAME?</v>
      </c>
      <c r="V1983"/>
    </row>
    <row r="1984" spans="1:22" x14ac:dyDescent="0.25">
      <c r="A1984" s="102" t="s">
        <v>4056</v>
      </c>
      <c r="B1984" s="96" t="s">
        <v>4057</v>
      </c>
      <c r="C1984" s="96" t="s">
        <v>4031</v>
      </c>
      <c r="D1984" s="104" t="s">
        <v>248</v>
      </c>
      <c r="E1984" s="117" t="s">
        <v>81</v>
      </c>
      <c r="F1984" s="96" t="s">
        <v>81</v>
      </c>
      <c r="G1984" s="114">
        <v>1972</v>
      </c>
      <c r="H1984" s="113">
        <v>0.75</v>
      </c>
      <c r="I1984" s="117" t="s">
        <v>244</v>
      </c>
      <c r="J1984" s="262"/>
      <c r="K1984" s="270"/>
      <c r="L1984" s="286"/>
      <c r="M1984" s="133" t="s">
        <v>95</v>
      </c>
      <c r="N1984" s="114">
        <v>1975</v>
      </c>
      <c r="O1984" s="114">
        <v>1975</v>
      </c>
      <c r="P1984" s="113">
        <v>0.75</v>
      </c>
      <c r="Q1984" s="117"/>
      <c r="R1984" s="96"/>
      <c r="S1984" s="97"/>
      <c r="T1984" s="103"/>
      <c r="U1984" s="136" t="e">
        <f ca="1">_xlfn._xlws.FILTER(_xlfn._xlws.FILTER(Table15[],(Table15[System-Owned Portion]&amp;Table15[Was Material Ever Previously Lead?]&amp;Table15[Customer-Owned Portion])=(D1984&amp;E1984&amp;M1984)),{0,0,0,1})</f>
        <v>#NAME?</v>
      </c>
      <c r="V1984"/>
    </row>
    <row r="1985" spans="1:22" x14ac:dyDescent="0.25">
      <c r="A1985" s="102" t="s">
        <v>4058</v>
      </c>
      <c r="B1985" s="96" t="s">
        <v>4059</v>
      </c>
      <c r="C1985" s="96" t="s">
        <v>4031</v>
      </c>
      <c r="D1985" s="104" t="s">
        <v>248</v>
      </c>
      <c r="E1985" s="117" t="s">
        <v>81</v>
      </c>
      <c r="F1985" s="96" t="s">
        <v>81</v>
      </c>
      <c r="G1985" s="114">
        <v>1972</v>
      </c>
      <c r="H1985" s="113">
        <v>0.75</v>
      </c>
      <c r="I1985" s="117" t="s">
        <v>244</v>
      </c>
      <c r="J1985" s="262"/>
      <c r="K1985" s="270"/>
      <c r="L1985" s="286"/>
      <c r="M1985" s="133" t="s">
        <v>95</v>
      </c>
      <c r="N1985" s="114">
        <v>1979</v>
      </c>
      <c r="O1985" s="114">
        <v>1979</v>
      </c>
      <c r="P1985" s="113">
        <v>0.75</v>
      </c>
      <c r="Q1985" s="117"/>
      <c r="R1985" s="96"/>
      <c r="S1985" s="97"/>
      <c r="T1985" s="103"/>
      <c r="U1985" s="136" t="e">
        <f ca="1">_xlfn._xlws.FILTER(_xlfn._xlws.FILTER(Table15[],(Table15[System-Owned Portion]&amp;Table15[Was Material Ever Previously Lead?]&amp;Table15[Customer-Owned Portion])=(D1985&amp;E1985&amp;M1985)),{0,0,0,1})</f>
        <v>#NAME?</v>
      </c>
      <c r="V1985"/>
    </row>
    <row r="1986" spans="1:22" x14ac:dyDescent="0.25">
      <c r="A1986" s="102" t="s">
        <v>4060</v>
      </c>
      <c r="B1986" s="96" t="s">
        <v>4061</v>
      </c>
      <c r="C1986" s="96" t="s">
        <v>4031</v>
      </c>
      <c r="D1986" s="104" t="s">
        <v>248</v>
      </c>
      <c r="E1986" s="117" t="s">
        <v>81</v>
      </c>
      <c r="F1986" s="96" t="s">
        <v>81</v>
      </c>
      <c r="G1986" s="114">
        <v>1972</v>
      </c>
      <c r="H1986" s="113">
        <v>0.75</v>
      </c>
      <c r="I1986" s="117" t="s">
        <v>244</v>
      </c>
      <c r="J1986" s="262"/>
      <c r="K1986" s="270"/>
      <c r="L1986" s="286"/>
      <c r="M1986" s="133" t="s">
        <v>95</v>
      </c>
      <c r="N1986" s="114">
        <v>1982</v>
      </c>
      <c r="O1986" s="114">
        <v>1982</v>
      </c>
      <c r="P1986" s="113">
        <v>0.75</v>
      </c>
      <c r="Q1986" s="117"/>
      <c r="R1986" s="96"/>
      <c r="S1986" s="97"/>
      <c r="T1986" s="103"/>
      <c r="U1986" s="136" t="e">
        <f ca="1">_xlfn._xlws.FILTER(_xlfn._xlws.FILTER(Table15[],(Table15[System-Owned Portion]&amp;Table15[Was Material Ever Previously Lead?]&amp;Table15[Customer-Owned Portion])=(D1986&amp;E1986&amp;M1986)),{0,0,0,1})</f>
        <v>#NAME?</v>
      </c>
      <c r="V1986"/>
    </row>
    <row r="1987" spans="1:22" ht="30" x14ac:dyDescent="0.25">
      <c r="A1987" s="102" t="s">
        <v>4062</v>
      </c>
      <c r="B1987" s="96" t="s">
        <v>4063</v>
      </c>
      <c r="C1987" s="96" t="s">
        <v>4064</v>
      </c>
      <c r="D1987" s="104" t="s">
        <v>248</v>
      </c>
      <c r="E1987" s="117" t="s">
        <v>81</v>
      </c>
      <c r="F1987" s="96" t="s">
        <v>81</v>
      </c>
      <c r="G1987" s="114">
        <v>1956</v>
      </c>
      <c r="H1987" s="113">
        <v>0.75</v>
      </c>
      <c r="I1987" s="117" t="s">
        <v>244</v>
      </c>
      <c r="J1987" s="262"/>
      <c r="K1987" s="270"/>
      <c r="L1987" s="286"/>
      <c r="M1987" s="133" t="s">
        <v>95</v>
      </c>
      <c r="N1987" s="114">
        <v>1966</v>
      </c>
      <c r="O1987" s="114">
        <v>1966</v>
      </c>
      <c r="P1987" s="113">
        <v>0.75</v>
      </c>
      <c r="Q1987" s="117"/>
      <c r="R1987" s="96"/>
      <c r="S1987" s="97"/>
      <c r="T1987" s="103"/>
      <c r="U1987" s="136" t="e">
        <f ca="1">_xlfn._xlws.FILTER(_xlfn._xlws.FILTER(Table15[],(Table15[System-Owned Portion]&amp;Table15[Was Material Ever Previously Lead?]&amp;Table15[Customer-Owned Portion])=(D1987&amp;E1987&amp;M1987)),{0,0,0,1})</f>
        <v>#NAME?</v>
      </c>
      <c r="V1987"/>
    </row>
    <row r="1988" spans="1:22" ht="30" x14ac:dyDescent="0.25">
      <c r="A1988" s="102" t="s">
        <v>4065</v>
      </c>
      <c r="B1988" s="96" t="s">
        <v>4066</v>
      </c>
      <c r="C1988" s="96" t="s">
        <v>4064</v>
      </c>
      <c r="D1988" s="104" t="s">
        <v>248</v>
      </c>
      <c r="E1988" s="117" t="s">
        <v>81</v>
      </c>
      <c r="F1988" s="96" t="s">
        <v>81</v>
      </c>
      <c r="G1988" s="114">
        <v>1956</v>
      </c>
      <c r="H1988" s="113">
        <v>0.75</v>
      </c>
      <c r="I1988" s="117" t="s">
        <v>244</v>
      </c>
      <c r="J1988" s="262"/>
      <c r="K1988" s="270"/>
      <c r="L1988" s="286"/>
      <c r="M1988" s="133" t="s">
        <v>95</v>
      </c>
      <c r="N1988" s="114">
        <v>1965</v>
      </c>
      <c r="O1988" s="114">
        <v>1965</v>
      </c>
      <c r="P1988" s="113">
        <v>0.75</v>
      </c>
      <c r="Q1988" s="117"/>
      <c r="R1988" s="96"/>
      <c r="S1988" s="97"/>
      <c r="T1988" s="103"/>
      <c r="U1988" s="136" t="e">
        <f ca="1">_xlfn._xlws.FILTER(_xlfn._xlws.FILTER(Table15[],(Table15[System-Owned Portion]&amp;Table15[Was Material Ever Previously Lead?]&amp;Table15[Customer-Owned Portion])=(D1988&amp;E1988&amp;M1988)),{0,0,0,1})</f>
        <v>#NAME?</v>
      </c>
      <c r="V1988"/>
    </row>
    <row r="1989" spans="1:22" ht="30" x14ac:dyDescent="0.25">
      <c r="A1989" s="102" t="s">
        <v>4067</v>
      </c>
      <c r="B1989" s="96" t="s">
        <v>4068</v>
      </c>
      <c r="C1989" s="96" t="s">
        <v>4064</v>
      </c>
      <c r="D1989" s="104" t="s">
        <v>248</v>
      </c>
      <c r="E1989" s="117" t="s">
        <v>81</v>
      </c>
      <c r="F1989" s="96" t="s">
        <v>81</v>
      </c>
      <c r="G1989" s="114">
        <v>1956</v>
      </c>
      <c r="H1989" s="113">
        <v>0.75</v>
      </c>
      <c r="I1989" s="117" t="s">
        <v>244</v>
      </c>
      <c r="J1989" s="262"/>
      <c r="K1989" s="270"/>
      <c r="L1989" s="286"/>
      <c r="M1989" s="133" t="s">
        <v>95</v>
      </c>
      <c r="N1989" s="114">
        <v>1963</v>
      </c>
      <c r="O1989" s="114">
        <v>1963</v>
      </c>
      <c r="P1989" s="113">
        <v>0.75</v>
      </c>
      <c r="Q1989" s="117"/>
      <c r="R1989" s="96"/>
      <c r="S1989" s="97"/>
      <c r="T1989" s="103"/>
      <c r="U1989" s="136" t="e">
        <f ca="1">_xlfn._xlws.FILTER(_xlfn._xlws.FILTER(Table15[],(Table15[System-Owned Portion]&amp;Table15[Was Material Ever Previously Lead?]&amp;Table15[Customer-Owned Portion])=(D1989&amp;E1989&amp;M1989)),{0,0,0,1})</f>
        <v>#NAME?</v>
      </c>
      <c r="V1989"/>
    </row>
    <row r="1990" spans="1:22" ht="30" x14ac:dyDescent="0.25">
      <c r="A1990" s="102" t="s">
        <v>4069</v>
      </c>
      <c r="B1990" s="96" t="s">
        <v>4814</v>
      </c>
      <c r="C1990" s="96" t="s">
        <v>4064</v>
      </c>
      <c r="D1990" s="104" t="s">
        <v>248</v>
      </c>
      <c r="E1990" s="117" t="s">
        <v>81</v>
      </c>
      <c r="F1990" s="96" t="s">
        <v>81</v>
      </c>
      <c r="G1990" s="114">
        <v>1956</v>
      </c>
      <c r="H1990" s="113">
        <v>0.75</v>
      </c>
      <c r="I1990" s="117" t="s">
        <v>244</v>
      </c>
      <c r="J1990" s="262"/>
      <c r="K1990" s="270"/>
      <c r="L1990" s="286"/>
      <c r="M1990" s="133" t="s">
        <v>95</v>
      </c>
      <c r="N1990" s="114">
        <v>1962</v>
      </c>
      <c r="O1990" s="114">
        <v>1962</v>
      </c>
      <c r="P1990" s="113">
        <v>0.75</v>
      </c>
      <c r="Q1990" s="117"/>
      <c r="R1990" s="96"/>
      <c r="S1990" s="97"/>
      <c r="T1990" s="103"/>
      <c r="U1990" s="136" t="e">
        <f ca="1">_xlfn._xlws.FILTER(_xlfn._xlws.FILTER(Table15[],(Table15[System-Owned Portion]&amp;Table15[Was Material Ever Previously Lead?]&amp;Table15[Customer-Owned Portion])=(D1990&amp;E1990&amp;M1990)),{0,0,0,1})</f>
        <v>#NAME?</v>
      </c>
      <c r="V1990"/>
    </row>
    <row r="1991" spans="1:22" ht="30" x14ac:dyDescent="0.25">
      <c r="A1991" s="102" t="s">
        <v>4069</v>
      </c>
      <c r="B1991" s="96" t="s">
        <v>4815</v>
      </c>
      <c r="C1991" s="96" t="s">
        <v>4064</v>
      </c>
      <c r="D1991" s="104" t="s">
        <v>248</v>
      </c>
      <c r="E1991" s="117" t="s">
        <v>81</v>
      </c>
      <c r="F1991" s="96" t="s">
        <v>81</v>
      </c>
      <c r="G1991" s="114">
        <v>1956</v>
      </c>
      <c r="H1991" s="113">
        <v>1</v>
      </c>
      <c r="I1991" s="117" t="s">
        <v>244</v>
      </c>
      <c r="J1991" s="262"/>
      <c r="K1991" s="270"/>
      <c r="L1991" s="286"/>
      <c r="M1991" s="133" t="s">
        <v>95</v>
      </c>
      <c r="N1991" s="114">
        <v>1962</v>
      </c>
      <c r="O1991" s="114">
        <v>1962</v>
      </c>
      <c r="P1991" s="113">
        <v>1</v>
      </c>
      <c r="Q1991" s="117"/>
      <c r="R1991" s="96"/>
      <c r="S1991" s="97"/>
      <c r="T1991" s="103"/>
      <c r="U1991" s="136" t="e">
        <f ca="1">_xlfn._xlws.FILTER(_xlfn._xlws.FILTER(Table15[],(Table15[System-Owned Portion]&amp;Table15[Was Material Ever Previously Lead?]&amp;Table15[Customer-Owned Portion])=(D1991&amp;E1991&amp;M1991)),{0,0,0,1})</f>
        <v>#NAME?</v>
      </c>
      <c r="V1991"/>
    </row>
    <row r="1992" spans="1:22" ht="30" x14ac:dyDescent="0.25">
      <c r="A1992" s="102" t="s">
        <v>4070</v>
      </c>
      <c r="B1992" s="96" t="s">
        <v>4071</v>
      </c>
      <c r="C1992" s="96" t="s">
        <v>4064</v>
      </c>
      <c r="D1992" s="104" t="s">
        <v>248</v>
      </c>
      <c r="E1992" s="117" t="s">
        <v>81</v>
      </c>
      <c r="F1992" s="96" t="s">
        <v>81</v>
      </c>
      <c r="G1992" s="114">
        <v>1956</v>
      </c>
      <c r="H1992" s="113">
        <v>0.75</v>
      </c>
      <c r="I1992" s="117" t="s">
        <v>244</v>
      </c>
      <c r="J1992" s="262"/>
      <c r="K1992" s="270"/>
      <c r="L1992" s="286"/>
      <c r="M1992" s="133" t="s">
        <v>95</v>
      </c>
      <c r="N1992" s="114">
        <v>1962</v>
      </c>
      <c r="O1992" s="114">
        <v>1962</v>
      </c>
      <c r="P1992" s="113">
        <v>0.75</v>
      </c>
      <c r="Q1992" s="117"/>
      <c r="R1992" s="96"/>
      <c r="S1992" s="97"/>
      <c r="T1992" s="103"/>
      <c r="U1992" s="136" t="e">
        <f ca="1">_xlfn._xlws.FILTER(_xlfn._xlws.FILTER(Table15[],(Table15[System-Owned Portion]&amp;Table15[Was Material Ever Previously Lead?]&amp;Table15[Customer-Owned Portion])=(D1992&amp;E1992&amp;M1992)),{0,0,0,1})</f>
        <v>#NAME?</v>
      </c>
      <c r="V1992"/>
    </row>
    <row r="1993" spans="1:22" ht="30" x14ac:dyDescent="0.25">
      <c r="A1993" s="102" t="s">
        <v>4072</v>
      </c>
      <c r="B1993" s="96" t="s">
        <v>4073</v>
      </c>
      <c r="C1993" s="96" t="s">
        <v>4064</v>
      </c>
      <c r="D1993" s="104" t="s">
        <v>248</v>
      </c>
      <c r="E1993" s="117" t="s">
        <v>81</v>
      </c>
      <c r="F1993" s="96" t="s">
        <v>81</v>
      </c>
      <c r="G1993" s="114">
        <v>1956</v>
      </c>
      <c r="H1993" s="113">
        <v>0.75</v>
      </c>
      <c r="I1993" s="117" t="s">
        <v>244</v>
      </c>
      <c r="J1993" s="262"/>
      <c r="K1993" s="270"/>
      <c r="L1993" s="286"/>
      <c r="M1993" s="133" t="s">
        <v>95</v>
      </c>
      <c r="N1993" s="114">
        <v>1962</v>
      </c>
      <c r="O1993" s="114">
        <v>1962</v>
      </c>
      <c r="P1993" s="113">
        <v>0.75</v>
      </c>
      <c r="Q1993" s="117"/>
      <c r="R1993" s="96"/>
      <c r="S1993" s="97"/>
      <c r="T1993" s="103"/>
      <c r="U1993" s="136" t="e">
        <f ca="1">_xlfn._xlws.FILTER(_xlfn._xlws.FILTER(Table15[],(Table15[System-Owned Portion]&amp;Table15[Was Material Ever Previously Lead?]&amp;Table15[Customer-Owned Portion])=(D1993&amp;E1993&amp;M1993)),{0,0,0,1})</f>
        <v>#NAME?</v>
      </c>
      <c r="V1993"/>
    </row>
    <row r="1994" spans="1:22" ht="30" x14ac:dyDescent="0.25">
      <c r="A1994" s="102" t="s">
        <v>4074</v>
      </c>
      <c r="B1994" s="96" t="s">
        <v>4075</v>
      </c>
      <c r="C1994" s="96" t="s">
        <v>4064</v>
      </c>
      <c r="D1994" s="104" t="s">
        <v>248</v>
      </c>
      <c r="E1994" s="117" t="s">
        <v>81</v>
      </c>
      <c r="F1994" s="96" t="s">
        <v>81</v>
      </c>
      <c r="G1994" s="114">
        <v>1956</v>
      </c>
      <c r="H1994" s="113">
        <v>1</v>
      </c>
      <c r="I1994" s="117" t="s">
        <v>244</v>
      </c>
      <c r="J1994" s="262"/>
      <c r="K1994" s="270"/>
      <c r="L1994" s="286" t="s">
        <v>4692</v>
      </c>
      <c r="M1994" s="133" t="s">
        <v>95</v>
      </c>
      <c r="N1994" s="114">
        <v>1962</v>
      </c>
      <c r="O1994" s="114">
        <v>1962</v>
      </c>
      <c r="P1994" s="113">
        <v>1</v>
      </c>
      <c r="Q1994" s="117"/>
      <c r="R1994" s="96"/>
      <c r="S1994" s="97"/>
      <c r="T1994" s="103"/>
      <c r="U1994" s="136" t="e">
        <f ca="1">_xlfn._xlws.FILTER(_xlfn._xlws.FILTER(Table15[],(Table15[System-Owned Portion]&amp;Table15[Was Material Ever Previously Lead?]&amp;Table15[Customer-Owned Portion])=(D1994&amp;E1994&amp;M1994)),{0,0,0,1})</f>
        <v>#NAME?</v>
      </c>
      <c r="V1994"/>
    </row>
    <row r="1995" spans="1:22" ht="30" x14ac:dyDescent="0.25">
      <c r="A1995" s="102" t="s">
        <v>4076</v>
      </c>
      <c r="B1995" s="96" t="s">
        <v>4077</v>
      </c>
      <c r="C1995" s="96" t="s">
        <v>4064</v>
      </c>
      <c r="D1995" s="104" t="s">
        <v>248</v>
      </c>
      <c r="E1995" s="117" t="s">
        <v>81</v>
      </c>
      <c r="F1995" s="96" t="s">
        <v>81</v>
      </c>
      <c r="G1995" s="114">
        <v>1956</v>
      </c>
      <c r="H1995" s="113">
        <v>1</v>
      </c>
      <c r="I1995" s="117" t="s">
        <v>244</v>
      </c>
      <c r="J1995" s="262"/>
      <c r="K1995" s="270"/>
      <c r="L1995" s="286" t="s">
        <v>4692</v>
      </c>
      <c r="M1995" s="133" t="s">
        <v>95</v>
      </c>
      <c r="N1995" s="114">
        <v>1962</v>
      </c>
      <c r="O1995" s="114">
        <v>1962</v>
      </c>
      <c r="P1995" s="113">
        <v>1</v>
      </c>
      <c r="Q1995" s="117"/>
      <c r="R1995" s="96"/>
      <c r="S1995" s="97"/>
      <c r="T1995" s="103"/>
      <c r="U1995" s="136" t="e">
        <f ca="1">_xlfn._xlws.FILTER(_xlfn._xlws.FILTER(Table15[],(Table15[System-Owned Portion]&amp;Table15[Was Material Ever Previously Lead?]&amp;Table15[Customer-Owned Portion])=(D1995&amp;E1995&amp;M1995)),{0,0,0,1})</f>
        <v>#NAME?</v>
      </c>
      <c r="V1995"/>
    </row>
    <row r="1996" spans="1:22" ht="30" x14ac:dyDescent="0.25">
      <c r="A1996" s="102" t="s">
        <v>4078</v>
      </c>
      <c r="B1996" s="96" t="s">
        <v>4079</v>
      </c>
      <c r="C1996" s="96" t="s">
        <v>4064</v>
      </c>
      <c r="D1996" s="104" t="s">
        <v>248</v>
      </c>
      <c r="E1996" s="117" t="s">
        <v>81</v>
      </c>
      <c r="F1996" s="96" t="s">
        <v>81</v>
      </c>
      <c r="G1996" s="114">
        <v>1956</v>
      </c>
      <c r="H1996" s="113">
        <v>1</v>
      </c>
      <c r="I1996" s="117" t="s">
        <v>244</v>
      </c>
      <c r="J1996" s="262"/>
      <c r="K1996" s="270"/>
      <c r="L1996" s="286" t="s">
        <v>4834</v>
      </c>
      <c r="M1996" s="133" t="s">
        <v>95</v>
      </c>
      <c r="N1996" s="114">
        <v>1963</v>
      </c>
      <c r="O1996" s="114">
        <v>1963</v>
      </c>
      <c r="P1996" s="113">
        <v>1</v>
      </c>
      <c r="Q1996" s="117"/>
      <c r="R1996" s="96"/>
      <c r="S1996" s="97"/>
      <c r="T1996" s="103"/>
      <c r="U1996" s="136" t="e">
        <f ca="1">_xlfn._xlws.FILTER(_xlfn._xlws.FILTER(Table15[],(Table15[System-Owned Portion]&amp;Table15[Was Material Ever Previously Lead?]&amp;Table15[Customer-Owned Portion])=(D1996&amp;E1996&amp;M1996)),{0,0,0,1})</f>
        <v>#NAME?</v>
      </c>
      <c r="V1996"/>
    </row>
    <row r="1997" spans="1:22" x14ac:dyDescent="0.25">
      <c r="A1997" s="102" t="s">
        <v>4080</v>
      </c>
      <c r="B1997" s="96" t="s">
        <v>4081</v>
      </c>
      <c r="C1997" s="96" t="s">
        <v>4084</v>
      </c>
      <c r="D1997" s="104" t="s">
        <v>248</v>
      </c>
      <c r="E1997" s="117" t="s">
        <v>81</v>
      </c>
      <c r="F1997" s="96" t="s">
        <v>81</v>
      </c>
      <c r="G1997" s="114">
        <v>1972</v>
      </c>
      <c r="H1997" s="113">
        <v>0.75</v>
      </c>
      <c r="I1997" s="117" t="s">
        <v>244</v>
      </c>
      <c r="J1997" s="262"/>
      <c r="K1997" s="270"/>
      <c r="L1997" s="286"/>
      <c r="M1997" s="133" t="s">
        <v>95</v>
      </c>
      <c r="N1997" s="114">
        <v>1987</v>
      </c>
      <c r="O1997" s="114">
        <v>1987</v>
      </c>
      <c r="P1997" s="113">
        <v>0.75</v>
      </c>
      <c r="Q1997" s="117"/>
      <c r="R1997" s="96"/>
      <c r="S1997" s="97"/>
      <c r="T1997" s="103"/>
      <c r="U1997" s="136" t="e">
        <f ca="1">_xlfn._xlws.FILTER(_xlfn._xlws.FILTER(Table15[],(Table15[System-Owned Portion]&amp;Table15[Was Material Ever Previously Lead?]&amp;Table15[Customer-Owned Portion])=(D1997&amp;E1997&amp;M1997)),{0,0,0,1})</f>
        <v>#NAME?</v>
      </c>
      <c r="V1997"/>
    </row>
    <row r="1998" spans="1:22" x14ac:dyDescent="0.25">
      <c r="A1998" s="102" t="s">
        <v>4082</v>
      </c>
      <c r="B1998" s="96" t="s">
        <v>4083</v>
      </c>
      <c r="C1998" s="96" t="s">
        <v>4084</v>
      </c>
      <c r="D1998" s="104" t="s">
        <v>248</v>
      </c>
      <c r="E1998" s="117" t="s">
        <v>81</v>
      </c>
      <c r="F1998" s="96" t="s">
        <v>81</v>
      </c>
      <c r="G1998" s="114">
        <v>1972</v>
      </c>
      <c r="H1998" s="113">
        <v>0.75</v>
      </c>
      <c r="I1998" s="117" t="s">
        <v>244</v>
      </c>
      <c r="J1998" s="262"/>
      <c r="K1998" s="270"/>
      <c r="L1998" s="286"/>
      <c r="M1998" s="133" t="s">
        <v>95</v>
      </c>
      <c r="N1998" s="114">
        <v>1969</v>
      </c>
      <c r="O1998" s="114">
        <v>1969</v>
      </c>
      <c r="P1998" s="113">
        <v>0.75</v>
      </c>
      <c r="Q1998" s="117"/>
      <c r="R1998" s="96"/>
      <c r="S1998" s="97"/>
      <c r="T1998" s="103"/>
      <c r="U1998" s="136" t="e">
        <f ca="1">_xlfn._xlws.FILTER(_xlfn._xlws.FILTER(Table15[],(Table15[System-Owned Portion]&amp;Table15[Was Material Ever Previously Lead?]&amp;Table15[Customer-Owned Portion])=(D1998&amp;E1998&amp;M1998)),{0,0,0,1})</f>
        <v>#NAME?</v>
      </c>
      <c r="V1998"/>
    </row>
    <row r="1999" spans="1:22" x14ac:dyDescent="0.25">
      <c r="A1999" s="102" t="s">
        <v>4085</v>
      </c>
      <c r="B1999" s="96" t="s">
        <v>4086</v>
      </c>
      <c r="C1999" s="96" t="s">
        <v>4084</v>
      </c>
      <c r="D1999" s="104" t="s">
        <v>248</v>
      </c>
      <c r="E1999" s="117" t="s">
        <v>81</v>
      </c>
      <c r="F1999" s="96" t="s">
        <v>81</v>
      </c>
      <c r="G1999" s="114">
        <v>1972</v>
      </c>
      <c r="H1999" s="113">
        <v>0.75</v>
      </c>
      <c r="I1999" s="117" t="s">
        <v>244</v>
      </c>
      <c r="J1999" s="262"/>
      <c r="K1999" s="270"/>
      <c r="L1999" s="286"/>
      <c r="M1999" s="133" t="s">
        <v>95</v>
      </c>
      <c r="N1999" s="114">
        <v>1968</v>
      </c>
      <c r="O1999" s="114">
        <v>1968</v>
      </c>
      <c r="P1999" s="113">
        <v>0.75</v>
      </c>
      <c r="Q1999" s="117"/>
      <c r="R1999" s="96"/>
      <c r="S1999" s="97"/>
      <c r="T1999" s="103"/>
      <c r="U1999" s="136" t="e">
        <f ca="1">_xlfn._xlws.FILTER(_xlfn._xlws.FILTER(Table15[],(Table15[System-Owned Portion]&amp;Table15[Was Material Ever Previously Lead?]&amp;Table15[Customer-Owned Portion])=(D1999&amp;E1999&amp;M1999)),{0,0,0,1})</f>
        <v>#NAME?</v>
      </c>
      <c r="V1999"/>
    </row>
    <row r="2000" spans="1:22" ht="30" x14ac:dyDescent="0.25">
      <c r="A2000" s="102" t="s">
        <v>4087</v>
      </c>
      <c r="B2000" s="96" t="s">
        <v>4088</v>
      </c>
      <c r="C2000" s="96" t="s">
        <v>4089</v>
      </c>
      <c r="D2000" s="104" t="s">
        <v>247</v>
      </c>
      <c r="E2000" s="117" t="s">
        <v>81</v>
      </c>
      <c r="F2000" s="96" t="s">
        <v>81</v>
      </c>
      <c r="G2000" s="114">
        <v>2018</v>
      </c>
      <c r="H2000" s="113">
        <v>1</v>
      </c>
      <c r="I2000" s="117" t="s">
        <v>245</v>
      </c>
      <c r="J2000" s="262"/>
      <c r="K2000" s="270"/>
      <c r="L2000" s="286"/>
      <c r="M2000" s="133" t="s">
        <v>247</v>
      </c>
      <c r="N2000" s="114">
        <v>2022</v>
      </c>
      <c r="O2000" s="114">
        <v>2022</v>
      </c>
      <c r="P2000" s="113">
        <v>0.75</v>
      </c>
      <c r="Q2000" s="117" t="s">
        <v>245</v>
      </c>
      <c r="R2000" s="96"/>
      <c r="S2000" s="97"/>
      <c r="T2000" s="103"/>
      <c r="U2000" s="136" t="e">
        <f ca="1">_xlfn._xlws.FILTER(_xlfn._xlws.FILTER(Table15[],(Table15[System-Owned Portion]&amp;Table15[Was Material Ever Previously Lead?]&amp;Table15[Customer-Owned Portion])=(D2000&amp;E2000&amp;M2000)),{0,0,0,1})</f>
        <v>#NAME?</v>
      </c>
      <c r="V2000"/>
    </row>
    <row r="2001" spans="1:22" ht="30" x14ac:dyDescent="0.25">
      <c r="A2001" s="102" t="s">
        <v>4090</v>
      </c>
      <c r="B2001" s="96" t="s">
        <v>4091</v>
      </c>
      <c r="C2001" s="96" t="s">
        <v>4089</v>
      </c>
      <c r="D2001" s="104" t="s">
        <v>247</v>
      </c>
      <c r="E2001" s="117" t="s">
        <v>81</v>
      </c>
      <c r="F2001" s="96" t="s">
        <v>81</v>
      </c>
      <c r="G2001" s="114">
        <v>2018</v>
      </c>
      <c r="H2001" s="113">
        <v>1</v>
      </c>
      <c r="I2001" s="117" t="s">
        <v>245</v>
      </c>
      <c r="J2001" s="262"/>
      <c r="K2001" s="270"/>
      <c r="L2001" s="286" t="s">
        <v>4246</v>
      </c>
      <c r="M2001" s="133"/>
      <c r="N2001" s="114"/>
      <c r="O2001" s="114"/>
      <c r="P2001" s="113"/>
      <c r="Q2001" s="117"/>
      <c r="R2001" s="96"/>
      <c r="S2001" s="97"/>
      <c r="T2001" s="103" t="s">
        <v>4246</v>
      </c>
      <c r="U2001" s="136" t="e">
        <f ca="1">_xlfn._xlws.FILTER(_xlfn._xlws.FILTER(Table15[],(Table15[System-Owned Portion]&amp;Table15[Was Material Ever Previously Lead?]&amp;Table15[Customer-Owned Portion])=(D2001&amp;E2001&amp;M2001)),{0,0,0,1})</f>
        <v>#NAME?</v>
      </c>
      <c r="V2001"/>
    </row>
    <row r="2002" spans="1:22" ht="30" x14ac:dyDescent="0.25">
      <c r="A2002" s="102" t="s">
        <v>4244</v>
      </c>
      <c r="B2002" s="96" t="s">
        <v>4245</v>
      </c>
      <c r="C2002" s="96" t="s">
        <v>4089</v>
      </c>
      <c r="D2002" s="104" t="s">
        <v>247</v>
      </c>
      <c r="E2002" s="117" t="s">
        <v>81</v>
      </c>
      <c r="F2002" s="96" t="s">
        <v>81</v>
      </c>
      <c r="G2002" s="114">
        <v>2018</v>
      </c>
      <c r="H2002" s="113">
        <v>0.75</v>
      </c>
      <c r="I2002" s="117" t="s">
        <v>245</v>
      </c>
      <c r="J2002" s="262"/>
      <c r="K2002" s="270"/>
      <c r="L2002" s="286"/>
      <c r="M2002" s="133" t="s">
        <v>247</v>
      </c>
      <c r="N2002" s="114">
        <v>2022</v>
      </c>
      <c r="O2002" s="114">
        <v>2022</v>
      </c>
      <c r="P2002" s="113">
        <v>0.75</v>
      </c>
      <c r="Q2002" s="117" t="s">
        <v>245</v>
      </c>
      <c r="R2002" s="96"/>
      <c r="S2002" s="97"/>
      <c r="T2002" s="103"/>
      <c r="U2002" s="136" t="e">
        <f ca="1">_xlfn._xlws.FILTER(_xlfn._xlws.FILTER(Table15[],(Table15[System-Owned Portion]&amp;Table15[Was Material Ever Previously Lead?]&amp;Table15[Customer-Owned Portion])=(D2002&amp;E2002&amp;M2002)),{0,0,0,1})</f>
        <v>#NAME?</v>
      </c>
      <c r="V2002"/>
    </row>
    <row r="2003" spans="1:22" ht="30" x14ac:dyDescent="0.25">
      <c r="A2003" s="102" t="s">
        <v>4092</v>
      </c>
      <c r="B2003" s="96" t="s">
        <v>4093</v>
      </c>
      <c r="C2003" s="96" t="s">
        <v>4089</v>
      </c>
      <c r="D2003" s="104" t="s">
        <v>247</v>
      </c>
      <c r="E2003" s="117" t="s">
        <v>81</v>
      </c>
      <c r="F2003" s="96" t="s">
        <v>81</v>
      </c>
      <c r="G2003" s="114">
        <v>2018</v>
      </c>
      <c r="H2003" s="113">
        <v>1</v>
      </c>
      <c r="I2003" s="117" t="s">
        <v>245</v>
      </c>
      <c r="J2003" s="262"/>
      <c r="K2003" s="270"/>
      <c r="L2003" s="286" t="s">
        <v>4246</v>
      </c>
      <c r="M2003" s="133"/>
      <c r="N2003" s="114"/>
      <c r="O2003" s="114"/>
      <c r="P2003" s="113"/>
      <c r="Q2003" s="117"/>
      <c r="R2003" s="96"/>
      <c r="S2003" s="97"/>
      <c r="T2003" s="103" t="s">
        <v>4246</v>
      </c>
      <c r="U2003" s="136" t="e">
        <f ca="1">_xlfn._xlws.FILTER(_xlfn._xlws.FILTER(Table15[],(Table15[System-Owned Portion]&amp;Table15[Was Material Ever Previously Lead?]&amp;Table15[Customer-Owned Portion])=(D2003&amp;E2003&amp;M2003)),{0,0,0,1})</f>
        <v>#NAME?</v>
      </c>
      <c r="V2003"/>
    </row>
    <row r="2004" spans="1:22" ht="30" x14ac:dyDescent="0.25">
      <c r="A2004" s="102" t="s">
        <v>4094</v>
      </c>
      <c r="B2004" s="96" t="s">
        <v>4095</v>
      </c>
      <c r="C2004" s="96" t="s">
        <v>4089</v>
      </c>
      <c r="D2004" s="104" t="s">
        <v>247</v>
      </c>
      <c r="E2004" s="117" t="s">
        <v>81</v>
      </c>
      <c r="F2004" s="96" t="s">
        <v>81</v>
      </c>
      <c r="G2004" s="114">
        <v>2018</v>
      </c>
      <c r="H2004" s="113">
        <v>1</v>
      </c>
      <c r="I2004" s="117" t="s">
        <v>245</v>
      </c>
      <c r="J2004" s="262"/>
      <c r="K2004" s="270"/>
      <c r="L2004" s="286"/>
      <c r="M2004" s="133" t="s">
        <v>247</v>
      </c>
      <c r="N2004" s="114">
        <v>2022</v>
      </c>
      <c r="O2004" s="114">
        <v>2022</v>
      </c>
      <c r="P2004" s="113">
        <v>0.75</v>
      </c>
      <c r="Q2004" s="117" t="s">
        <v>245</v>
      </c>
      <c r="R2004" s="96"/>
      <c r="S2004" s="97"/>
      <c r="T2004" s="103"/>
      <c r="U2004" s="136" t="e">
        <f ca="1">_xlfn._xlws.FILTER(_xlfn._xlws.FILTER(Table15[],(Table15[System-Owned Portion]&amp;Table15[Was Material Ever Previously Lead?]&amp;Table15[Customer-Owned Portion])=(D2004&amp;E2004&amp;M2004)),{0,0,0,1})</f>
        <v>#NAME?</v>
      </c>
      <c r="V2004"/>
    </row>
    <row r="2005" spans="1:22" ht="30" x14ac:dyDescent="0.25">
      <c r="A2005" s="102" t="s">
        <v>4096</v>
      </c>
      <c r="B2005" s="96" t="s">
        <v>4097</v>
      </c>
      <c r="C2005" s="96" t="s">
        <v>4089</v>
      </c>
      <c r="D2005" s="104" t="s">
        <v>247</v>
      </c>
      <c r="E2005" s="117" t="s">
        <v>81</v>
      </c>
      <c r="F2005" s="96" t="s">
        <v>81</v>
      </c>
      <c r="G2005" s="114">
        <v>2018</v>
      </c>
      <c r="H2005" s="113">
        <v>1</v>
      </c>
      <c r="I2005" s="117" t="s">
        <v>245</v>
      </c>
      <c r="J2005" s="262"/>
      <c r="K2005" s="270"/>
      <c r="L2005" s="286"/>
      <c r="M2005" s="133" t="s">
        <v>247</v>
      </c>
      <c r="N2005" s="114">
        <v>2020</v>
      </c>
      <c r="O2005" s="114">
        <v>2020</v>
      </c>
      <c r="P2005" s="113">
        <v>0.75</v>
      </c>
      <c r="Q2005" s="117" t="s">
        <v>245</v>
      </c>
      <c r="R2005" s="96"/>
      <c r="S2005" s="97"/>
      <c r="T2005" s="103"/>
      <c r="U2005" s="136" t="e">
        <f ca="1">_xlfn._xlws.FILTER(_xlfn._xlws.FILTER(Table15[],(Table15[System-Owned Portion]&amp;Table15[Was Material Ever Previously Lead?]&amp;Table15[Customer-Owned Portion])=(D2005&amp;E2005&amp;M2005)),{0,0,0,1})</f>
        <v>#NAME?</v>
      </c>
      <c r="V2005"/>
    </row>
    <row r="2006" spans="1:22" ht="30" x14ac:dyDescent="0.25">
      <c r="A2006" s="102" t="s">
        <v>4098</v>
      </c>
      <c r="B2006" s="96" t="s">
        <v>4099</v>
      </c>
      <c r="C2006" s="96" t="s">
        <v>4089</v>
      </c>
      <c r="D2006" s="104" t="s">
        <v>247</v>
      </c>
      <c r="E2006" s="117" t="s">
        <v>81</v>
      </c>
      <c r="F2006" s="96" t="s">
        <v>81</v>
      </c>
      <c r="G2006" s="114">
        <v>2018</v>
      </c>
      <c r="H2006" s="113">
        <v>1</v>
      </c>
      <c r="I2006" s="117" t="s">
        <v>245</v>
      </c>
      <c r="J2006" s="262"/>
      <c r="K2006" s="270"/>
      <c r="L2006" s="286" t="s">
        <v>4246</v>
      </c>
      <c r="M2006" s="133"/>
      <c r="N2006" s="114"/>
      <c r="O2006" s="114"/>
      <c r="P2006" s="113"/>
      <c r="Q2006" s="117"/>
      <c r="R2006" s="96"/>
      <c r="S2006" s="97"/>
      <c r="T2006" s="103" t="s">
        <v>4246</v>
      </c>
      <c r="U2006" s="136" t="e">
        <f ca="1">_xlfn._xlws.FILTER(_xlfn._xlws.FILTER(Table15[],(Table15[System-Owned Portion]&amp;Table15[Was Material Ever Previously Lead?]&amp;Table15[Customer-Owned Portion])=(D2006&amp;E2006&amp;M2006)),{0,0,0,1})</f>
        <v>#NAME?</v>
      </c>
      <c r="V2006"/>
    </row>
    <row r="2007" spans="1:22" ht="30" x14ac:dyDescent="0.25">
      <c r="A2007" s="102" t="s">
        <v>4100</v>
      </c>
      <c r="B2007" s="96" t="s">
        <v>4101</v>
      </c>
      <c r="C2007" s="96" t="s">
        <v>4089</v>
      </c>
      <c r="D2007" s="104" t="s">
        <v>247</v>
      </c>
      <c r="E2007" s="117" t="s">
        <v>81</v>
      </c>
      <c r="F2007" s="96" t="s">
        <v>81</v>
      </c>
      <c r="G2007" s="114">
        <v>2018</v>
      </c>
      <c r="H2007" s="113">
        <v>1</v>
      </c>
      <c r="I2007" s="117" t="s">
        <v>245</v>
      </c>
      <c r="J2007" s="262"/>
      <c r="K2007" s="270"/>
      <c r="L2007" s="286" t="s">
        <v>4246</v>
      </c>
      <c r="M2007" s="133"/>
      <c r="N2007" s="114"/>
      <c r="O2007" s="114"/>
      <c r="P2007" s="113"/>
      <c r="Q2007" s="117"/>
      <c r="R2007" s="96"/>
      <c r="S2007" s="97"/>
      <c r="T2007" s="103" t="s">
        <v>4246</v>
      </c>
      <c r="U2007" s="136" t="e">
        <f ca="1">_xlfn._xlws.FILTER(_xlfn._xlws.FILTER(Table15[],(Table15[System-Owned Portion]&amp;Table15[Was Material Ever Previously Lead?]&amp;Table15[Customer-Owned Portion])=(D2007&amp;E2007&amp;M2007)),{0,0,0,1})</f>
        <v>#NAME?</v>
      </c>
      <c r="V2007"/>
    </row>
    <row r="2008" spans="1:22" ht="30" x14ac:dyDescent="0.25">
      <c r="A2008" s="102" t="s">
        <v>4102</v>
      </c>
      <c r="B2008" s="96" t="s">
        <v>4103</v>
      </c>
      <c r="C2008" s="96" t="s">
        <v>4089</v>
      </c>
      <c r="D2008" s="104" t="s">
        <v>247</v>
      </c>
      <c r="E2008" s="117" t="s">
        <v>81</v>
      </c>
      <c r="F2008" s="96" t="s">
        <v>81</v>
      </c>
      <c r="G2008" s="114">
        <v>2018</v>
      </c>
      <c r="H2008" s="113">
        <v>1</v>
      </c>
      <c r="I2008" s="117" t="s">
        <v>245</v>
      </c>
      <c r="J2008" s="262"/>
      <c r="K2008" s="270"/>
      <c r="L2008" s="286"/>
      <c r="M2008" s="133" t="s">
        <v>247</v>
      </c>
      <c r="N2008" s="114">
        <v>2020</v>
      </c>
      <c r="O2008" s="114">
        <v>2020</v>
      </c>
      <c r="P2008" s="113">
        <v>0.75</v>
      </c>
      <c r="Q2008" s="117" t="s">
        <v>245</v>
      </c>
      <c r="R2008" s="96"/>
      <c r="S2008" s="97"/>
      <c r="T2008" s="103"/>
      <c r="U2008" s="136" t="e">
        <f ca="1">_xlfn._xlws.FILTER(_xlfn._xlws.FILTER(Table15[],(Table15[System-Owned Portion]&amp;Table15[Was Material Ever Previously Lead?]&amp;Table15[Customer-Owned Portion])=(D2008&amp;E2008&amp;M2008)),{0,0,0,1})</f>
        <v>#NAME?</v>
      </c>
      <c r="V2008"/>
    </row>
    <row r="2009" spans="1:22" ht="30" x14ac:dyDescent="0.25">
      <c r="A2009" s="102" t="s">
        <v>4104</v>
      </c>
      <c r="B2009" s="96" t="s">
        <v>4105</v>
      </c>
      <c r="C2009" s="96" t="s">
        <v>4089</v>
      </c>
      <c r="D2009" s="104" t="s">
        <v>247</v>
      </c>
      <c r="E2009" s="117" t="s">
        <v>81</v>
      </c>
      <c r="F2009" s="96" t="s">
        <v>81</v>
      </c>
      <c r="G2009" s="114">
        <v>2018</v>
      </c>
      <c r="H2009" s="113">
        <v>1</v>
      </c>
      <c r="I2009" s="117" t="s">
        <v>245</v>
      </c>
      <c r="J2009" s="262"/>
      <c r="K2009" s="270"/>
      <c r="L2009" s="286" t="s">
        <v>4246</v>
      </c>
      <c r="M2009" s="133"/>
      <c r="N2009" s="114"/>
      <c r="O2009" s="114"/>
      <c r="P2009" s="113"/>
      <c r="Q2009" s="117"/>
      <c r="R2009" s="96"/>
      <c r="S2009" s="97"/>
      <c r="T2009" s="103" t="s">
        <v>4246</v>
      </c>
      <c r="U2009" s="136" t="e">
        <f ca="1">_xlfn._xlws.FILTER(_xlfn._xlws.FILTER(Table15[],(Table15[System-Owned Portion]&amp;Table15[Was Material Ever Previously Lead?]&amp;Table15[Customer-Owned Portion])=(D2009&amp;E2009&amp;M2009)),{0,0,0,1})</f>
        <v>#NAME?</v>
      </c>
      <c r="V2009"/>
    </row>
    <row r="2010" spans="1:22" ht="30" x14ac:dyDescent="0.25">
      <c r="A2010" s="102" t="s">
        <v>4106</v>
      </c>
      <c r="B2010" s="96" t="s">
        <v>4107</v>
      </c>
      <c r="C2010" s="96" t="s">
        <v>4089</v>
      </c>
      <c r="D2010" s="104" t="s">
        <v>247</v>
      </c>
      <c r="E2010" s="117" t="s">
        <v>81</v>
      </c>
      <c r="F2010" s="96" t="s">
        <v>81</v>
      </c>
      <c r="G2010" s="114">
        <v>2018</v>
      </c>
      <c r="H2010" s="113">
        <v>1</v>
      </c>
      <c r="I2010" s="117" t="s">
        <v>245</v>
      </c>
      <c r="J2010" s="262"/>
      <c r="K2010" s="270"/>
      <c r="L2010" s="286" t="s">
        <v>4246</v>
      </c>
      <c r="M2010" s="133"/>
      <c r="N2010" s="114"/>
      <c r="O2010" s="114"/>
      <c r="P2010" s="113"/>
      <c r="Q2010" s="117"/>
      <c r="R2010" s="96"/>
      <c r="S2010" s="97"/>
      <c r="T2010" s="103" t="s">
        <v>4246</v>
      </c>
      <c r="U2010" s="136" t="e">
        <f ca="1">_xlfn._xlws.FILTER(_xlfn._xlws.FILTER(Table15[],(Table15[System-Owned Portion]&amp;Table15[Was Material Ever Previously Lead?]&amp;Table15[Customer-Owned Portion])=(D2010&amp;E2010&amp;M2010)),{0,0,0,1})</f>
        <v>#NAME?</v>
      </c>
      <c r="V2010"/>
    </row>
    <row r="2011" spans="1:22" ht="30" x14ac:dyDescent="0.25">
      <c r="A2011" s="102" t="s">
        <v>4108</v>
      </c>
      <c r="B2011" s="96" t="s">
        <v>4109</v>
      </c>
      <c r="C2011" s="96" t="s">
        <v>4089</v>
      </c>
      <c r="D2011" s="104" t="s">
        <v>247</v>
      </c>
      <c r="E2011" s="117" t="s">
        <v>81</v>
      </c>
      <c r="F2011" s="96" t="s">
        <v>81</v>
      </c>
      <c r="G2011" s="114">
        <v>2018</v>
      </c>
      <c r="H2011" s="113">
        <v>0.75</v>
      </c>
      <c r="I2011" s="117" t="s">
        <v>245</v>
      </c>
      <c r="J2011" s="262"/>
      <c r="K2011" s="270"/>
      <c r="L2011" s="286"/>
      <c r="M2011" s="133" t="s">
        <v>247</v>
      </c>
      <c r="N2011" s="114">
        <v>2021</v>
      </c>
      <c r="O2011" s="114">
        <v>2021</v>
      </c>
      <c r="P2011" s="113">
        <v>0.75</v>
      </c>
      <c r="Q2011" s="117" t="s">
        <v>245</v>
      </c>
      <c r="R2011" s="96"/>
      <c r="S2011" s="97"/>
      <c r="T2011" s="103"/>
      <c r="U2011" s="136" t="e">
        <f ca="1">_xlfn._xlws.FILTER(_xlfn._xlws.FILTER(Table15[],(Table15[System-Owned Portion]&amp;Table15[Was Material Ever Previously Lead?]&amp;Table15[Customer-Owned Portion])=(D2011&amp;E2011&amp;M2011)),{0,0,0,1})</f>
        <v>#NAME?</v>
      </c>
      <c r="V2011"/>
    </row>
    <row r="2012" spans="1:22" x14ac:dyDescent="0.25">
      <c r="A2012" s="102" t="s">
        <v>4110</v>
      </c>
      <c r="B2012" s="96" t="s">
        <v>4111</v>
      </c>
      <c r="C2012" s="96" t="s">
        <v>4084</v>
      </c>
      <c r="D2012" s="104" t="s">
        <v>248</v>
      </c>
      <c r="E2012" s="117" t="s">
        <v>81</v>
      </c>
      <c r="F2012" s="96" t="s">
        <v>81</v>
      </c>
      <c r="G2012" s="114">
        <v>1972</v>
      </c>
      <c r="H2012" s="113">
        <v>0.75</v>
      </c>
      <c r="I2012" s="117" t="s">
        <v>244</v>
      </c>
      <c r="J2012" s="262"/>
      <c r="K2012" s="270"/>
      <c r="L2012" s="286"/>
      <c r="M2012" s="133" t="s">
        <v>95</v>
      </c>
      <c r="N2012" s="114">
        <v>1971</v>
      </c>
      <c r="O2012" s="114">
        <v>1971</v>
      </c>
      <c r="P2012" s="113">
        <v>0.75</v>
      </c>
      <c r="Q2012" s="117"/>
      <c r="R2012" s="96"/>
      <c r="S2012" s="97"/>
      <c r="T2012" s="103"/>
      <c r="U2012" s="136" t="e">
        <f ca="1">_xlfn._xlws.FILTER(_xlfn._xlws.FILTER(Table15[],(Table15[System-Owned Portion]&amp;Table15[Was Material Ever Previously Lead?]&amp;Table15[Customer-Owned Portion])=(D2012&amp;E2012&amp;M2012)),{0,0,0,1})</f>
        <v>#NAME?</v>
      </c>
      <c r="V2012"/>
    </row>
    <row r="2013" spans="1:22" x14ac:dyDescent="0.25">
      <c r="A2013" s="102" t="s">
        <v>4112</v>
      </c>
      <c r="B2013" s="96" t="s">
        <v>4113</v>
      </c>
      <c r="C2013" s="96" t="s">
        <v>4084</v>
      </c>
      <c r="D2013" s="104" t="s">
        <v>248</v>
      </c>
      <c r="E2013" s="117" t="s">
        <v>81</v>
      </c>
      <c r="F2013" s="96" t="s">
        <v>81</v>
      </c>
      <c r="G2013" s="114">
        <v>1972</v>
      </c>
      <c r="H2013" s="113">
        <v>1</v>
      </c>
      <c r="I2013" s="117" t="s">
        <v>244</v>
      </c>
      <c r="J2013" s="262"/>
      <c r="K2013" s="270"/>
      <c r="L2013" s="286"/>
      <c r="M2013" s="133" t="s">
        <v>95</v>
      </c>
      <c r="N2013" s="114">
        <v>1971</v>
      </c>
      <c r="O2013" s="114">
        <v>1971</v>
      </c>
      <c r="P2013" s="113">
        <v>1</v>
      </c>
      <c r="Q2013" s="117"/>
      <c r="R2013" s="96"/>
      <c r="S2013" s="97"/>
      <c r="T2013" s="103"/>
      <c r="U2013" s="136" t="e">
        <f ca="1">_xlfn._xlws.FILTER(_xlfn._xlws.FILTER(Table15[],(Table15[System-Owned Portion]&amp;Table15[Was Material Ever Previously Lead?]&amp;Table15[Customer-Owned Portion])=(D2013&amp;E2013&amp;M2013)),{0,0,0,1})</f>
        <v>#NAME?</v>
      </c>
      <c r="V2013"/>
    </row>
    <row r="2014" spans="1:22" x14ac:dyDescent="0.25">
      <c r="A2014" s="102" t="s">
        <v>4114</v>
      </c>
      <c r="B2014" s="96" t="s">
        <v>4115</v>
      </c>
      <c r="C2014" s="96" t="s">
        <v>4084</v>
      </c>
      <c r="D2014" s="104" t="s">
        <v>248</v>
      </c>
      <c r="E2014" s="117" t="s">
        <v>81</v>
      </c>
      <c r="F2014" s="96" t="s">
        <v>81</v>
      </c>
      <c r="G2014" s="114">
        <v>1972</v>
      </c>
      <c r="H2014" s="113">
        <v>1</v>
      </c>
      <c r="I2014" s="117" t="s">
        <v>244</v>
      </c>
      <c r="J2014" s="262"/>
      <c r="K2014" s="270"/>
      <c r="L2014" s="286"/>
      <c r="M2014" s="133" t="s">
        <v>95</v>
      </c>
      <c r="N2014" s="114">
        <v>1969</v>
      </c>
      <c r="O2014" s="114">
        <v>1969</v>
      </c>
      <c r="P2014" s="113">
        <v>1</v>
      </c>
      <c r="Q2014" s="117"/>
      <c r="R2014" s="96"/>
      <c r="S2014" s="97"/>
      <c r="T2014" s="103"/>
      <c r="U2014" s="136" t="e">
        <f ca="1">_xlfn._xlws.FILTER(_xlfn._xlws.FILTER(Table15[],(Table15[System-Owned Portion]&amp;Table15[Was Material Ever Previously Lead?]&amp;Table15[Customer-Owned Portion])=(D2014&amp;E2014&amp;M2014)),{0,0,0,1})</f>
        <v>#NAME?</v>
      </c>
      <c r="V2014"/>
    </row>
    <row r="2015" spans="1:22" x14ac:dyDescent="0.25">
      <c r="A2015" s="102" t="s">
        <v>4116</v>
      </c>
      <c r="B2015" s="96" t="s">
        <v>4117</v>
      </c>
      <c r="C2015" s="96" t="s">
        <v>4084</v>
      </c>
      <c r="D2015" s="104" t="s">
        <v>248</v>
      </c>
      <c r="E2015" s="117" t="s">
        <v>81</v>
      </c>
      <c r="F2015" s="96" t="s">
        <v>81</v>
      </c>
      <c r="G2015" s="114">
        <v>1972</v>
      </c>
      <c r="H2015" s="113">
        <v>0.75</v>
      </c>
      <c r="I2015" s="117" t="s">
        <v>244</v>
      </c>
      <c r="J2015" s="262"/>
      <c r="K2015" s="270"/>
      <c r="L2015" s="286"/>
      <c r="M2015" s="133" t="s">
        <v>95</v>
      </c>
      <c r="N2015" s="114">
        <v>1972</v>
      </c>
      <c r="O2015" s="114">
        <v>1972</v>
      </c>
      <c r="P2015" s="113">
        <v>0.75</v>
      </c>
      <c r="Q2015" s="117"/>
      <c r="R2015" s="96"/>
      <c r="S2015" s="97"/>
      <c r="T2015" s="103"/>
      <c r="U2015" s="136" t="e">
        <f ca="1">_xlfn._xlws.FILTER(_xlfn._xlws.FILTER(Table15[],(Table15[System-Owned Portion]&amp;Table15[Was Material Ever Previously Lead?]&amp;Table15[Customer-Owned Portion])=(D2015&amp;E2015&amp;M2015)),{0,0,0,1})</f>
        <v>#NAME?</v>
      </c>
      <c r="V2015"/>
    </row>
    <row r="2016" spans="1:22" x14ac:dyDescent="0.25">
      <c r="A2016" s="102" t="s">
        <v>4118</v>
      </c>
      <c r="B2016" s="96" t="s">
        <v>4119</v>
      </c>
      <c r="C2016" s="96" t="s">
        <v>4084</v>
      </c>
      <c r="D2016" s="104" t="s">
        <v>248</v>
      </c>
      <c r="E2016" s="117" t="s">
        <v>81</v>
      </c>
      <c r="F2016" s="96" t="s">
        <v>81</v>
      </c>
      <c r="G2016" s="114">
        <v>1972</v>
      </c>
      <c r="H2016" s="113">
        <v>0.75</v>
      </c>
      <c r="I2016" s="117" t="s">
        <v>244</v>
      </c>
      <c r="J2016" s="262"/>
      <c r="K2016" s="270"/>
      <c r="L2016" s="286"/>
      <c r="M2016" s="133" t="s">
        <v>95</v>
      </c>
      <c r="N2016" s="114">
        <v>1972</v>
      </c>
      <c r="O2016" s="114">
        <v>1972</v>
      </c>
      <c r="P2016" s="113">
        <v>0.75</v>
      </c>
      <c r="Q2016" s="117"/>
      <c r="R2016" s="96"/>
      <c r="S2016" s="97"/>
      <c r="T2016" s="103"/>
      <c r="U2016" s="136" t="e">
        <f ca="1">_xlfn._xlws.FILTER(_xlfn._xlws.FILTER(Table15[],(Table15[System-Owned Portion]&amp;Table15[Was Material Ever Previously Lead?]&amp;Table15[Customer-Owned Portion])=(D2016&amp;E2016&amp;M2016)),{0,0,0,1})</f>
        <v>#NAME?</v>
      </c>
      <c r="V2016"/>
    </row>
    <row r="2017" spans="1:22" x14ac:dyDescent="0.25">
      <c r="A2017" s="102" t="s">
        <v>4120</v>
      </c>
      <c r="B2017" s="96" t="s">
        <v>4121</v>
      </c>
      <c r="C2017" s="96" t="s">
        <v>4084</v>
      </c>
      <c r="D2017" s="104" t="s">
        <v>248</v>
      </c>
      <c r="E2017" s="117" t="s">
        <v>81</v>
      </c>
      <c r="F2017" s="96" t="s">
        <v>81</v>
      </c>
      <c r="G2017" s="114">
        <v>1972</v>
      </c>
      <c r="H2017" s="113">
        <v>0.75</v>
      </c>
      <c r="I2017" s="117" t="s">
        <v>244</v>
      </c>
      <c r="J2017" s="262"/>
      <c r="K2017" s="270"/>
      <c r="L2017" s="286"/>
      <c r="M2017" s="133" t="s">
        <v>95</v>
      </c>
      <c r="N2017" s="114">
        <v>1972</v>
      </c>
      <c r="O2017" s="114">
        <v>1972</v>
      </c>
      <c r="P2017" s="113">
        <v>0.75</v>
      </c>
      <c r="Q2017" s="117"/>
      <c r="R2017" s="96"/>
      <c r="S2017" s="97"/>
      <c r="T2017" s="103"/>
      <c r="U2017" s="136" t="e">
        <f ca="1">_xlfn._xlws.FILTER(_xlfn._xlws.FILTER(Table15[],(Table15[System-Owned Portion]&amp;Table15[Was Material Ever Previously Lead?]&amp;Table15[Customer-Owned Portion])=(D2017&amp;E2017&amp;M2017)),{0,0,0,1})</f>
        <v>#NAME?</v>
      </c>
      <c r="V2017"/>
    </row>
    <row r="2018" spans="1:22" x14ac:dyDescent="0.25">
      <c r="A2018" s="102" t="s">
        <v>4122</v>
      </c>
      <c r="B2018" s="96" t="s">
        <v>4123</v>
      </c>
      <c r="C2018" s="96" t="s">
        <v>4084</v>
      </c>
      <c r="D2018" s="104" t="s">
        <v>248</v>
      </c>
      <c r="E2018" s="117" t="s">
        <v>81</v>
      </c>
      <c r="F2018" s="96" t="s">
        <v>81</v>
      </c>
      <c r="G2018" s="114">
        <v>1972</v>
      </c>
      <c r="H2018" s="113">
        <v>0.75</v>
      </c>
      <c r="I2018" s="117" t="s">
        <v>244</v>
      </c>
      <c r="J2018" s="262"/>
      <c r="K2018" s="270"/>
      <c r="L2018" s="286"/>
      <c r="M2018" s="133" t="s">
        <v>95</v>
      </c>
      <c r="N2018" s="114">
        <v>1968</v>
      </c>
      <c r="O2018" s="114">
        <v>1968</v>
      </c>
      <c r="P2018" s="113">
        <v>0.75</v>
      </c>
      <c r="Q2018" s="117"/>
      <c r="R2018" s="96"/>
      <c r="S2018" s="97"/>
      <c r="T2018" s="103"/>
      <c r="U2018" s="136" t="e">
        <f ca="1">_xlfn._xlws.FILTER(_xlfn._xlws.FILTER(Table15[],(Table15[System-Owned Portion]&amp;Table15[Was Material Ever Previously Lead?]&amp;Table15[Customer-Owned Portion])=(D2018&amp;E2018&amp;M2018)),{0,0,0,1})</f>
        <v>#NAME?</v>
      </c>
      <c r="V2018"/>
    </row>
    <row r="2019" spans="1:22" x14ac:dyDescent="0.25">
      <c r="A2019" s="102" t="s">
        <v>4124</v>
      </c>
      <c r="B2019" s="96" t="s">
        <v>4125</v>
      </c>
      <c r="C2019" s="96" t="s">
        <v>4084</v>
      </c>
      <c r="D2019" s="104" t="s">
        <v>248</v>
      </c>
      <c r="E2019" s="117" t="s">
        <v>81</v>
      </c>
      <c r="F2019" s="96" t="s">
        <v>81</v>
      </c>
      <c r="G2019" s="114">
        <v>1972</v>
      </c>
      <c r="H2019" s="113">
        <v>0.75</v>
      </c>
      <c r="I2019" s="117" t="s">
        <v>244</v>
      </c>
      <c r="J2019" s="262"/>
      <c r="K2019" s="270"/>
      <c r="L2019" s="286"/>
      <c r="M2019" s="133" t="s">
        <v>95</v>
      </c>
      <c r="N2019" s="114">
        <v>1971</v>
      </c>
      <c r="O2019" s="114">
        <v>1971</v>
      </c>
      <c r="P2019" s="113">
        <v>0.75</v>
      </c>
      <c r="Q2019" s="117"/>
      <c r="R2019" s="96"/>
      <c r="S2019" s="97"/>
      <c r="T2019" s="103"/>
      <c r="U2019" s="136" t="e">
        <f ca="1">_xlfn._xlws.FILTER(_xlfn._xlws.FILTER(Table15[],(Table15[System-Owned Portion]&amp;Table15[Was Material Ever Previously Lead?]&amp;Table15[Customer-Owned Portion])=(D2019&amp;E2019&amp;M2019)),{0,0,0,1})</f>
        <v>#NAME?</v>
      </c>
      <c r="V2019"/>
    </row>
    <row r="2020" spans="1:22" x14ac:dyDescent="0.25">
      <c r="A2020" s="102" t="s">
        <v>4126</v>
      </c>
      <c r="B2020" s="96" t="s">
        <v>4127</v>
      </c>
      <c r="C2020" s="96" t="s">
        <v>4084</v>
      </c>
      <c r="D2020" s="104" t="s">
        <v>248</v>
      </c>
      <c r="E2020" s="117" t="s">
        <v>81</v>
      </c>
      <c r="F2020" s="96" t="s">
        <v>81</v>
      </c>
      <c r="G2020" s="114">
        <v>1972</v>
      </c>
      <c r="H2020" s="113">
        <v>0.75</v>
      </c>
      <c r="I2020" s="117" t="s">
        <v>244</v>
      </c>
      <c r="J2020" s="262"/>
      <c r="K2020" s="270"/>
      <c r="L2020" s="286"/>
      <c r="M2020" s="133" t="s">
        <v>95</v>
      </c>
      <c r="N2020" s="114">
        <v>1968</v>
      </c>
      <c r="O2020" s="114">
        <v>1968</v>
      </c>
      <c r="P2020" s="113">
        <v>0.75</v>
      </c>
      <c r="Q2020" s="117"/>
      <c r="R2020" s="96"/>
      <c r="S2020" s="97"/>
      <c r="T2020" s="103"/>
      <c r="U2020" s="136" t="e">
        <f ca="1">_xlfn._xlws.FILTER(_xlfn._xlws.FILTER(Table15[],(Table15[System-Owned Portion]&amp;Table15[Was Material Ever Previously Lead?]&amp;Table15[Customer-Owned Portion])=(D2020&amp;E2020&amp;M2020)),{0,0,0,1})</f>
        <v>#NAME?</v>
      </c>
      <c r="V2020"/>
    </row>
    <row r="2021" spans="1:22" x14ac:dyDescent="0.25">
      <c r="A2021" s="102" t="s">
        <v>4128</v>
      </c>
      <c r="B2021" s="96" t="s">
        <v>4129</v>
      </c>
      <c r="C2021" s="96" t="s">
        <v>4084</v>
      </c>
      <c r="D2021" s="104" t="s">
        <v>248</v>
      </c>
      <c r="E2021" s="117" t="s">
        <v>81</v>
      </c>
      <c r="F2021" s="96" t="s">
        <v>81</v>
      </c>
      <c r="G2021" s="114">
        <v>1972</v>
      </c>
      <c r="H2021" s="113">
        <v>0.75</v>
      </c>
      <c r="I2021" s="117" t="s">
        <v>244</v>
      </c>
      <c r="J2021" s="262"/>
      <c r="K2021" s="270"/>
      <c r="L2021" s="286"/>
      <c r="M2021" s="133" t="s">
        <v>95</v>
      </c>
      <c r="N2021" s="114">
        <v>1971</v>
      </c>
      <c r="O2021" s="114">
        <v>1971</v>
      </c>
      <c r="P2021" s="113">
        <v>0.75</v>
      </c>
      <c r="Q2021" s="117"/>
      <c r="R2021" s="96"/>
      <c r="S2021" s="97"/>
      <c r="T2021" s="103"/>
      <c r="U2021" s="136" t="e">
        <f ca="1">_xlfn._xlws.FILTER(_xlfn._xlws.FILTER(Table15[],(Table15[System-Owned Portion]&amp;Table15[Was Material Ever Previously Lead?]&amp;Table15[Customer-Owned Portion])=(D2021&amp;E2021&amp;M2021)),{0,0,0,1})</f>
        <v>#NAME?</v>
      </c>
      <c r="V2021"/>
    </row>
    <row r="2022" spans="1:22" x14ac:dyDescent="0.25">
      <c r="A2022" s="102" t="s">
        <v>4130</v>
      </c>
      <c r="B2022" s="96" t="s">
        <v>4131</v>
      </c>
      <c r="C2022" s="96" t="s">
        <v>4084</v>
      </c>
      <c r="D2022" s="104" t="s">
        <v>248</v>
      </c>
      <c r="E2022" s="117" t="s">
        <v>81</v>
      </c>
      <c r="F2022" s="96" t="s">
        <v>81</v>
      </c>
      <c r="G2022" s="114">
        <v>1972</v>
      </c>
      <c r="H2022" s="113">
        <v>0.75</v>
      </c>
      <c r="I2022" s="117" t="s">
        <v>244</v>
      </c>
      <c r="J2022" s="262"/>
      <c r="K2022" s="270"/>
      <c r="L2022" s="286"/>
      <c r="M2022" s="133" t="s">
        <v>95</v>
      </c>
      <c r="N2022" s="114">
        <v>1969</v>
      </c>
      <c r="O2022" s="114">
        <v>1969</v>
      </c>
      <c r="P2022" s="113">
        <v>0.75</v>
      </c>
      <c r="Q2022" s="117"/>
      <c r="R2022" s="96"/>
      <c r="S2022" s="97"/>
      <c r="T2022" s="103"/>
      <c r="U2022" s="136" t="e">
        <f ca="1">_xlfn._xlws.FILTER(_xlfn._xlws.FILTER(Table15[],(Table15[System-Owned Portion]&amp;Table15[Was Material Ever Previously Lead?]&amp;Table15[Customer-Owned Portion])=(D2022&amp;E2022&amp;M2022)),{0,0,0,1})</f>
        <v>#NAME?</v>
      </c>
      <c r="V2022"/>
    </row>
    <row r="2023" spans="1:22" x14ac:dyDescent="0.25">
      <c r="A2023" s="102" t="s">
        <v>4132</v>
      </c>
      <c r="B2023" s="96" t="s">
        <v>4133</v>
      </c>
      <c r="C2023" s="96" t="s">
        <v>4084</v>
      </c>
      <c r="D2023" s="104" t="s">
        <v>248</v>
      </c>
      <c r="E2023" s="117" t="s">
        <v>81</v>
      </c>
      <c r="F2023" s="96" t="s">
        <v>81</v>
      </c>
      <c r="G2023" s="114">
        <v>1972</v>
      </c>
      <c r="H2023" s="113">
        <v>0.75</v>
      </c>
      <c r="I2023" s="117" t="s">
        <v>244</v>
      </c>
      <c r="J2023" s="262"/>
      <c r="K2023" s="270"/>
      <c r="L2023" s="286"/>
      <c r="M2023" s="133" t="s">
        <v>95</v>
      </c>
      <c r="N2023" s="114">
        <v>1968</v>
      </c>
      <c r="O2023" s="114">
        <v>1968</v>
      </c>
      <c r="P2023" s="113">
        <v>0.75</v>
      </c>
      <c r="Q2023" s="117"/>
      <c r="R2023" s="96"/>
      <c r="S2023" s="97"/>
      <c r="T2023" s="103"/>
      <c r="U2023" s="136" t="e">
        <f ca="1">_xlfn._xlws.FILTER(_xlfn._xlws.FILTER(Table15[],(Table15[System-Owned Portion]&amp;Table15[Was Material Ever Previously Lead?]&amp;Table15[Customer-Owned Portion])=(D2023&amp;E2023&amp;M2023)),{0,0,0,1})</f>
        <v>#NAME?</v>
      </c>
      <c r="V2023"/>
    </row>
    <row r="2024" spans="1:22" x14ac:dyDescent="0.25">
      <c r="A2024" s="102" t="s">
        <v>4134</v>
      </c>
      <c r="B2024" s="96" t="s">
        <v>4135</v>
      </c>
      <c r="C2024" s="96" t="s">
        <v>4084</v>
      </c>
      <c r="D2024" s="104" t="s">
        <v>248</v>
      </c>
      <c r="E2024" s="117" t="s">
        <v>81</v>
      </c>
      <c r="F2024" s="96" t="s">
        <v>81</v>
      </c>
      <c r="G2024" s="114">
        <v>1972</v>
      </c>
      <c r="H2024" s="113">
        <v>0.75</v>
      </c>
      <c r="I2024" s="117" t="s">
        <v>244</v>
      </c>
      <c r="J2024" s="262"/>
      <c r="K2024" s="270"/>
      <c r="L2024" s="286"/>
      <c r="M2024" s="133" t="s">
        <v>95</v>
      </c>
      <c r="N2024" s="114">
        <v>1969</v>
      </c>
      <c r="O2024" s="114">
        <v>1969</v>
      </c>
      <c r="P2024" s="113">
        <v>0.75</v>
      </c>
      <c r="Q2024" s="117"/>
      <c r="R2024" s="96"/>
      <c r="S2024" s="97"/>
      <c r="T2024" s="103"/>
      <c r="U2024" s="136" t="e">
        <f ca="1">_xlfn._xlws.FILTER(_xlfn._xlws.FILTER(Table15[],(Table15[System-Owned Portion]&amp;Table15[Was Material Ever Previously Lead?]&amp;Table15[Customer-Owned Portion])=(D2024&amp;E2024&amp;M2024)),{0,0,0,1})</f>
        <v>#NAME?</v>
      </c>
      <c r="V2024"/>
    </row>
    <row r="2025" spans="1:22" x14ac:dyDescent="0.25">
      <c r="A2025" s="102" t="s">
        <v>4136</v>
      </c>
      <c r="B2025" s="96" t="s">
        <v>4137</v>
      </c>
      <c r="C2025" s="96" t="s">
        <v>4084</v>
      </c>
      <c r="D2025" s="104" t="s">
        <v>248</v>
      </c>
      <c r="E2025" s="117" t="s">
        <v>81</v>
      </c>
      <c r="F2025" s="96" t="s">
        <v>81</v>
      </c>
      <c r="G2025" s="114">
        <v>1972</v>
      </c>
      <c r="H2025" s="113">
        <v>1</v>
      </c>
      <c r="I2025" s="117" t="s">
        <v>244</v>
      </c>
      <c r="J2025" s="262"/>
      <c r="K2025" s="270"/>
      <c r="L2025" s="286"/>
      <c r="M2025" s="133" t="s">
        <v>95</v>
      </c>
      <c r="N2025" s="114">
        <v>1971</v>
      </c>
      <c r="O2025" s="114">
        <v>1971</v>
      </c>
      <c r="P2025" s="113">
        <v>1</v>
      </c>
      <c r="Q2025" s="117"/>
      <c r="R2025" s="96"/>
      <c r="S2025" s="97"/>
      <c r="T2025" s="103"/>
      <c r="U2025" s="136" t="e">
        <f ca="1">_xlfn._xlws.FILTER(_xlfn._xlws.FILTER(Table15[],(Table15[System-Owned Portion]&amp;Table15[Was Material Ever Previously Lead?]&amp;Table15[Customer-Owned Portion])=(D2025&amp;E2025&amp;M2025)),{0,0,0,1})</f>
        <v>#NAME?</v>
      </c>
      <c r="V2025"/>
    </row>
    <row r="2026" spans="1:22" x14ac:dyDescent="0.25">
      <c r="A2026" s="102" t="s">
        <v>4138</v>
      </c>
      <c r="B2026" s="96" t="s">
        <v>4139</v>
      </c>
      <c r="C2026" s="96" t="s">
        <v>4084</v>
      </c>
      <c r="D2026" s="104" t="s">
        <v>248</v>
      </c>
      <c r="E2026" s="117" t="s">
        <v>81</v>
      </c>
      <c r="F2026" s="96" t="s">
        <v>81</v>
      </c>
      <c r="G2026" s="114">
        <v>1972</v>
      </c>
      <c r="H2026" s="113">
        <v>0.75</v>
      </c>
      <c r="I2026" s="117" t="s">
        <v>244</v>
      </c>
      <c r="J2026" s="262"/>
      <c r="K2026" s="270"/>
      <c r="L2026" s="286"/>
      <c r="M2026" s="133" t="s">
        <v>95</v>
      </c>
      <c r="N2026" s="114">
        <v>1970</v>
      </c>
      <c r="O2026" s="114">
        <v>1970</v>
      </c>
      <c r="P2026" s="113">
        <v>0.75</v>
      </c>
      <c r="Q2026" s="117"/>
      <c r="R2026" s="96"/>
      <c r="S2026" s="97"/>
      <c r="T2026" s="103"/>
      <c r="U2026" s="136" t="e">
        <f ca="1">_xlfn._xlws.FILTER(_xlfn._xlws.FILTER(Table15[],(Table15[System-Owned Portion]&amp;Table15[Was Material Ever Previously Lead?]&amp;Table15[Customer-Owned Portion])=(D2026&amp;E2026&amp;M2026)),{0,0,0,1})</f>
        <v>#NAME?</v>
      </c>
      <c r="V2026"/>
    </row>
    <row r="2027" spans="1:22" x14ac:dyDescent="0.25">
      <c r="A2027" s="102" t="s">
        <v>4140</v>
      </c>
      <c r="B2027" s="96" t="s">
        <v>4141</v>
      </c>
      <c r="C2027" s="96" t="s">
        <v>4084</v>
      </c>
      <c r="D2027" s="104" t="s">
        <v>248</v>
      </c>
      <c r="E2027" s="117" t="s">
        <v>81</v>
      </c>
      <c r="F2027" s="96" t="s">
        <v>81</v>
      </c>
      <c r="G2027" s="114">
        <v>1972</v>
      </c>
      <c r="H2027" s="264">
        <v>0.75</v>
      </c>
      <c r="I2027" s="117" t="s">
        <v>244</v>
      </c>
      <c r="J2027" s="262"/>
      <c r="K2027" s="270"/>
      <c r="L2027" s="286"/>
      <c r="M2027" s="133" t="s">
        <v>95</v>
      </c>
      <c r="N2027" s="114">
        <v>1968</v>
      </c>
      <c r="O2027" s="114">
        <v>1968</v>
      </c>
      <c r="P2027" s="264">
        <v>0.75</v>
      </c>
      <c r="Q2027" s="117"/>
      <c r="R2027" s="96"/>
      <c r="S2027" s="97"/>
      <c r="T2027" s="103"/>
      <c r="U2027" s="136" t="e">
        <f ca="1">_xlfn._xlws.FILTER(_xlfn._xlws.FILTER(Table15[],(Table15[System-Owned Portion]&amp;Table15[Was Material Ever Previously Lead?]&amp;Table15[Customer-Owned Portion])=(D2027&amp;E2027&amp;M2027)),{0,0,0,1})</f>
        <v>#NAME?</v>
      </c>
      <c r="V2027"/>
    </row>
    <row r="2028" spans="1:22" x14ac:dyDescent="0.25">
      <c r="A2028" s="102" t="s">
        <v>4142</v>
      </c>
      <c r="B2028" s="96" t="s">
        <v>4143</v>
      </c>
      <c r="C2028" s="96" t="s">
        <v>4084</v>
      </c>
      <c r="D2028" s="104" t="s">
        <v>248</v>
      </c>
      <c r="E2028" s="117" t="s">
        <v>81</v>
      </c>
      <c r="F2028" s="96" t="s">
        <v>81</v>
      </c>
      <c r="G2028" s="114">
        <v>1972</v>
      </c>
      <c r="H2028" s="113">
        <v>0.75</v>
      </c>
      <c r="I2028" s="117" t="s">
        <v>244</v>
      </c>
      <c r="J2028" s="262"/>
      <c r="K2028" s="270"/>
      <c r="L2028" s="286"/>
      <c r="M2028" s="133" t="s">
        <v>95</v>
      </c>
      <c r="N2028" s="114">
        <v>1968</v>
      </c>
      <c r="O2028" s="114">
        <v>1968</v>
      </c>
      <c r="P2028" s="113">
        <v>0.75</v>
      </c>
      <c r="Q2028" s="117"/>
      <c r="R2028" s="96"/>
      <c r="S2028" s="97"/>
      <c r="T2028" s="103"/>
      <c r="U2028" s="136" t="e">
        <f ca="1">_xlfn._xlws.FILTER(_xlfn._xlws.FILTER(Table15[],(Table15[System-Owned Portion]&amp;Table15[Was Material Ever Previously Lead?]&amp;Table15[Customer-Owned Portion])=(D2028&amp;E2028&amp;M2028)),{0,0,0,1})</f>
        <v>#NAME?</v>
      </c>
      <c r="V2028"/>
    </row>
    <row r="2029" spans="1:22" x14ac:dyDescent="0.25">
      <c r="A2029" s="102" t="s">
        <v>4144</v>
      </c>
      <c r="B2029" s="96" t="s">
        <v>4145</v>
      </c>
      <c r="C2029" s="96" t="s">
        <v>4146</v>
      </c>
      <c r="D2029" s="104" t="s">
        <v>248</v>
      </c>
      <c r="E2029" s="117" t="s">
        <v>81</v>
      </c>
      <c r="F2029" s="96" t="s">
        <v>81</v>
      </c>
      <c r="G2029" s="114">
        <v>1972</v>
      </c>
      <c r="H2029" s="264">
        <v>0.75</v>
      </c>
      <c r="I2029" s="117" t="s">
        <v>244</v>
      </c>
      <c r="J2029" s="262"/>
      <c r="K2029" s="270"/>
      <c r="L2029" s="286"/>
      <c r="M2029" s="133" t="s">
        <v>95</v>
      </c>
      <c r="N2029" s="114">
        <v>1973</v>
      </c>
      <c r="O2029" s="114">
        <v>1973</v>
      </c>
      <c r="P2029" s="113">
        <v>0.75</v>
      </c>
      <c r="Q2029" s="117"/>
      <c r="R2029" s="96"/>
      <c r="S2029" s="97"/>
      <c r="T2029" s="103"/>
      <c r="U2029" s="136" t="e">
        <f ca="1">_xlfn._xlws.FILTER(_xlfn._xlws.FILTER(Table15[],(Table15[System-Owned Portion]&amp;Table15[Was Material Ever Previously Lead?]&amp;Table15[Customer-Owned Portion])=(D2029&amp;E2029&amp;M2029)),{0,0,0,1})</f>
        <v>#NAME?</v>
      </c>
      <c r="V2029"/>
    </row>
    <row r="2030" spans="1:22" x14ac:dyDescent="0.25">
      <c r="A2030" s="102" t="s">
        <v>4147</v>
      </c>
      <c r="B2030" s="96" t="s">
        <v>4148</v>
      </c>
      <c r="C2030" s="96" t="s">
        <v>4146</v>
      </c>
      <c r="D2030" s="104" t="s">
        <v>248</v>
      </c>
      <c r="E2030" s="117" t="s">
        <v>81</v>
      </c>
      <c r="F2030" s="96" t="s">
        <v>81</v>
      </c>
      <c r="G2030" s="114">
        <v>1972</v>
      </c>
      <c r="H2030" s="264">
        <v>1</v>
      </c>
      <c r="I2030" s="117" t="s">
        <v>244</v>
      </c>
      <c r="J2030" s="262"/>
      <c r="K2030" s="270"/>
      <c r="L2030" s="286"/>
      <c r="M2030" s="133" t="s">
        <v>95</v>
      </c>
      <c r="N2030" s="114">
        <v>1973</v>
      </c>
      <c r="O2030" s="114">
        <v>1973</v>
      </c>
      <c r="P2030" s="113">
        <v>1</v>
      </c>
      <c r="Q2030" s="117"/>
      <c r="R2030" s="96"/>
      <c r="S2030" s="97"/>
      <c r="T2030" s="103"/>
      <c r="U2030" s="136" t="e">
        <f ca="1">_xlfn._xlws.FILTER(_xlfn._xlws.FILTER(Table15[],(Table15[System-Owned Portion]&amp;Table15[Was Material Ever Previously Lead?]&amp;Table15[Customer-Owned Portion])=(D2030&amp;E2030&amp;M2030)),{0,0,0,1})</f>
        <v>#NAME?</v>
      </c>
      <c r="V2030"/>
    </row>
    <row r="2031" spans="1:22" x14ac:dyDescent="0.25">
      <c r="A2031" s="102" t="s">
        <v>4149</v>
      </c>
      <c r="B2031" s="96" t="s">
        <v>4150</v>
      </c>
      <c r="C2031" s="96" t="s">
        <v>4146</v>
      </c>
      <c r="D2031" s="104" t="s">
        <v>248</v>
      </c>
      <c r="E2031" s="117" t="s">
        <v>81</v>
      </c>
      <c r="F2031" s="96" t="s">
        <v>81</v>
      </c>
      <c r="G2031" s="114">
        <v>1972</v>
      </c>
      <c r="H2031" s="264">
        <v>0.75</v>
      </c>
      <c r="I2031" s="117" t="s">
        <v>244</v>
      </c>
      <c r="J2031" s="262"/>
      <c r="K2031" s="270"/>
      <c r="L2031" s="286"/>
      <c r="M2031" s="133" t="s">
        <v>95</v>
      </c>
      <c r="N2031" s="114">
        <v>1972</v>
      </c>
      <c r="O2031" s="114">
        <v>1972</v>
      </c>
      <c r="P2031" s="113">
        <v>0.75</v>
      </c>
      <c r="Q2031" s="117"/>
      <c r="R2031" s="96"/>
      <c r="S2031" s="97"/>
      <c r="T2031" s="103"/>
      <c r="U2031" s="136" t="e">
        <f ca="1">_xlfn._xlws.FILTER(_xlfn._xlws.FILTER(Table15[],(Table15[System-Owned Portion]&amp;Table15[Was Material Ever Previously Lead?]&amp;Table15[Customer-Owned Portion])=(D2031&amp;E2031&amp;M2031)),{0,0,0,1})</f>
        <v>#NAME?</v>
      </c>
      <c r="V2031"/>
    </row>
    <row r="2032" spans="1:22" x14ac:dyDescent="0.25">
      <c r="A2032" s="102" t="s">
        <v>4151</v>
      </c>
      <c r="B2032" s="96" t="s">
        <v>4152</v>
      </c>
      <c r="C2032" s="96" t="s">
        <v>4146</v>
      </c>
      <c r="D2032" s="104" t="s">
        <v>248</v>
      </c>
      <c r="E2032" s="117" t="s">
        <v>81</v>
      </c>
      <c r="F2032" s="96" t="s">
        <v>81</v>
      </c>
      <c r="G2032" s="114">
        <v>1972</v>
      </c>
      <c r="H2032" s="264">
        <v>0.75</v>
      </c>
      <c r="I2032" s="117" t="s">
        <v>244</v>
      </c>
      <c r="J2032" s="262"/>
      <c r="K2032" s="270"/>
      <c r="L2032" s="286"/>
      <c r="M2032" s="133" t="s">
        <v>95</v>
      </c>
      <c r="N2032" s="114">
        <v>1973</v>
      </c>
      <c r="O2032" s="114">
        <v>1973</v>
      </c>
      <c r="P2032" s="113">
        <v>0.75</v>
      </c>
      <c r="Q2032" s="117"/>
      <c r="R2032" s="96"/>
      <c r="S2032" s="97"/>
      <c r="T2032" s="103"/>
      <c r="U2032" s="136" t="e">
        <f ca="1">_xlfn._xlws.FILTER(_xlfn._xlws.FILTER(Table15[],(Table15[System-Owned Portion]&amp;Table15[Was Material Ever Previously Lead?]&amp;Table15[Customer-Owned Portion])=(D2032&amp;E2032&amp;M2032)),{0,0,0,1})</f>
        <v>#NAME?</v>
      </c>
      <c r="V2032"/>
    </row>
    <row r="2033" spans="1:22" x14ac:dyDescent="0.25">
      <c r="A2033" s="102" t="s">
        <v>4153</v>
      </c>
      <c r="B2033" s="96" t="s">
        <v>4154</v>
      </c>
      <c r="C2033" s="96" t="s">
        <v>4146</v>
      </c>
      <c r="D2033" s="104" t="s">
        <v>248</v>
      </c>
      <c r="E2033" s="117" t="s">
        <v>81</v>
      </c>
      <c r="F2033" s="96" t="s">
        <v>81</v>
      </c>
      <c r="G2033" s="114">
        <v>1972</v>
      </c>
      <c r="H2033" s="264">
        <v>0.75</v>
      </c>
      <c r="I2033" s="117" t="s">
        <v>244</v>
      </c>
      <c r="J2033" s="262"/>
      <c r="K2033" s="270"/>
      <c r="L2033" s="286"/>
      <c r="M2033" s="133" t="s">
        <v>95</v>
      </c>
      <c r="N2033" s="114">
        <v>1979</v>
      </c>
      <c r="O2033" s="114">
        <v>1979</v>
      </c>
      <c r="P2033" s="113">
        <v>0.75</v>
      </c>
      <c r="Q2033" s="117"/>
      <c r="R2033" s="96"/>
      <c r="S2033" s="97"/>
      <c r="T2033" s="103"/>
      <c r="U2033" s="136" t="e">
        <f ca="1">_xlfn._xlws.FILTER(_xlfn._xlws.FILTER(Table15[],(Table15[System-Owned Portion]&amp;Table15[Was Material Ever Previously Lead?]&amp;Table15[Customer-Owned Portion])=(D2033&amp;E2033&amp;M2033)),{0,0,0,1})</f>
        <v>#NAME?</v>
      </c>
      <c r="V2033"/>
    </row>
    <row r="2034" spans="1:22" ht="30" x14ac:dyDescent="0.25">
      <c r="A2034" s="102" t="s">
        <v>4155</v>
      </c>
      <c r="B2034" s="96" t="s">
        <v>4156</v>
      </c>
      <c r="C2034" s="96" t="s">
        <v>4146</v>
      </c>
      <c r="D2034" s="104" t="s">
        <v>248</v>
      </c>
      <c r="E2034" s="117" t="s">
        <v>81</v>
      </c>
      <c r="F2034" s="96" t="s">
        <v>81</v>
      </c>
      <c r="G2034" s="114">
        <v>1972</v>
      </c>
      <c r="H2034" s="264">
        <v>0.75</v>
      </c>
      <c r="I2034" s="117" t="s">
        <v>244</v>
      </c>
      <c r="J2034" s="262"/>
      <c r="K2034" s="270"/>
      <c r="L2034" s="286"/>
      <c r="M2034" s="133" t="s">
        <v>247</v>
      </c>
      <c r="N2034" s="114">
        <v>2002</v>
      </c>
      <c r="O2034" s="114">
        <v>2002</v>
      </c>
      <c r="P2034" s="113">
        <v>0.75</v>
      </c>
      <c r="Q2034" s="117" t="s">
        <v>245</v>
      </c>
      <c r="R2034" s="96"/>
      <c r="S2034" s="97"/>
      <c r="T2034" s="103"/>
      <c r="U2034" s="136" t="e">
        <f ca="1">_xlfn._xlws.FILTER(_xlfn._xlws.FILTER(Table15[],(Table15[System-Owned Portion]&amp;Table15[Was Material Ever Previously Lead?]&amp;Table15[Customer-Owned Portion])=(D2034&amp;E2034&amp;M2034)),{0,0,0,1})</f>
        <v>#NAME?</v>
      </c>
      <c r="V2034"/>
    </row>
    <row r="2035" spans="1:22" ht="30" x14ac:dyDescent="0.25">
      <c r="A2035" s="102" t="s">
        <v>4157</v>
      </c>
      <c r="B2035" s="96" t="s">
        <v>4158</v>
      </c>
      <c r="C2035" s="96" t="s">
        <v>4146</v>
      </c>
      <c r="D2035" s="104" t="s">
        <v>248</v>
      </c>
      <c r="E2035" s="117" t="s">
        <v>81</v>
      </c>
      <c r="F2035" s="96" t="s">
        <v>81</v>
      </c>
      <c r="G2035" s="114">
        <v>1972</v>
      </c>
      <c r="H2035" s="264">
        <v>0.75</v>
      </c>
      <c r="I2035" s="117" t="s">
        <v>244</v>
      </c>
      <c r="J2035" s="262"/>
      <c r="K2035" s="270"/>
      <c r="L2035" s="286"/>
      <c r="M2035" s="133" t="s">
        <v>247</v>
      </c>
      <c r="N2035" s="114">
        <v>2008</v>
      </c>
      <c r="O2035" s="114">
        <v>2008</v>
      </c>
      <c r="P2035" s="113">
        <v>0.75</v>
      </c>
      <c r="Q2035" s="117" t="s">
        <v>245</v>
      </c>
      <c r="R2035" s="96"/>
      <c r="S2035" s="97"/>
      <c r="T2035" s="103"/>
      <c r="U2035" s="136" t="e">
        <f ca="1">_xlfn._xlws.FILTER(_xlfn._xlws.FILTER(Table15[],(Table15[System-Owned Portion]&amp;Table15[Was Material Ever Previously Lead?]&amp;Table15[Customer-Owned Portion])=(D2035&amp;E2035&amp;M2035)),{0,0,0,1})</f>
        <v>#NAME?</v>
      </c>
      <c r="V2035"/>
    </row>
    <row r="2036" spans="1:22" ht="30" x14ac:dyDescent="0.25">
      <c r="A2036" s="102" t="s">
        <v>4159</v>
      </c>
      <c r="B2036" s="96" t="s">
        <v>4160</v>
      </c>
      <c r="C2036" s="96" t="s">
        <v>4146</v>
      </c>
      <c r="D2036" s="104" t="s">
        <v>248</v>
      </c>
      <c r="E2036" s="117" t="s">
        <v>81</v>
      </c>
      <c r="F2036" s="96" t="s">
        <v>81</v>
      </c>
      <c r="G2036" s="114">
        <v>1972</v>
      </c>
      <c r="H2036" s="264">
        <v>0.75</v>
      </c>
      <c r="I2036" s="117" t="s">
        <v>244</v>
      </c>
      <c r="J2036" s="262"/>
      <c r="K2036" s="270"/>
      <c r="L2036" s="286"/>
      <c r="M2036" s="133" t="s">
        <v>247</v>
      </c>
      <c r="N2036" s="114">
        <v>2006</v>
      </c>
      <c r="O2036" s="114">
        <v>2006</v>
      </c>
      <c r="P2036" s="264">
        <v>0.75</v>
      </c>
      <c r="Q2036" s="117" t="s">
        <v>245</v>
      </c>
      <c r="R2036" s="96"/>
      <c r="S2036" s="97"/>
      <c r="T2036" s="103"/>
      <c r="U2036" s="136" t="e">
        <f ca="1">_xlfn._xlws.FILTER(_xlfn._xlws.FILTER(Table15[],(Table15[System-Owned Portion]&amp;Table15[Was Material Ever Previously Lead?]&amp;Table15[Customer-Owned Portion])=(D2036&amp;E2036&amp;M2036)),{0,0,0,1})</f>
        <v>#NAME?</v>
      </c>
      <c r="V2036"/>
    </row>
    <row r="2037" spans="1:22" ht="30" x14ac:dyDescent="0.25">
      <c r="A2037" s="102" t="s">
        <v>4161</v>
      </c>
      <c r="B2037" s="96" t="s">
        <v>4162</v>
      </c>
      <c r="C2037" s="96" t="s">
        <v>4146</v>
      </c>
      <c r="D2037" s="104" t="s">
        <v>248</v>
      </c>
      <c r="E2037" s="117" t="s">
        <v>81</v>
      </c>
      <c r="F2037" s="96" t="s">
        <v>81</v>
      </c>
      <c r="G2037" s="114">
        <v>1972</v>
      </c>
      <c r="H2037" s="264">
        <v>0.75</v>
      </c>
      <c r="I2037" s="117" t="s">
        <v>244</v>
      </c>
      <c r="J2037" s="262"/>
      <c r="K2037" s="270"/>
      <c r="L2037" s="286"/>
      <c r="M2037" s="133" t="s">
        <v>247</v>
      </c>
      <c r="N2037" s="114">
        <v>2010</v>
      </c>
      <c r="O2037" s="114">
        <v>2010</v>
      </c>
      <c r="P2037" s="113">
        <v>0.75</v>
      </c>
      <c r="Q2037" s="117" t="s">
        <v>245</v>
      </c>
      <c r="R2037" s="96"/>
      <c r="S2037" s="97"/>
      <c r="T2037" s="103"/>
      <c r="U2037" s="136" t="e">
        <f ca="1">_xlfn._xlws.FILTER(_xlfn._xlws.FILTER(Table15[],(Table15[System-Owned Portion]&amp;Table15[Was Material Ever Previously Lead?]&amp;Table15[Customer-Owned Portion])=(D2037&amp;E2037&amp;M2037)),{0,0,0,1})</f>
        <v>#NAME?</v>
      </c>
      <c r="V2037"/>
    </row>
    <row r="2038" spans="1:22" ht="30" x14ac:dyDescent="0.25">
      <c r="A2038" s="102" t="s">
        <v>4163</v>
      </c>
      <c r="B2038" s="96" t="s">
        <v>4164</v>
      </c>
      <c r="C2038" s="96" t="s">
        <v>4146</v>
      </c>
      <c r="D2038" s="104" t="s">
        <v>248</v>
      </c>
      <c r="E2038" s="117" t="s">
        <v>81</v>
      </c>
      <c r="F2038" s="96" t="s">
        <v>81</v>
      </c>
      <c r="G2038" s="114">
        <v>1972</v>
      </c>
      <c r="H2038" s="264">
        <v>0.75</v>
      </c>
      <c r="I2038" s="117" t="s">
        <v>244</v>
      </c>
      <c r="J2038" s="262"/>
      <c r="K2038" s="270"/>
      <c r="L2038" s="286"/>
      <c r="M2038" s="133" t="s">
        <v>247</v>
      </c>
      <c r="N2038" s="114">
        <v>2006</v>
      </c>
      <c r="O2038" s="114">
        <v>2006</v>
      </c>
      <c r="P2038" s="113">
        <v>0.75</v>
      </c>
      <c r="Q2038" s="117" t="s">
        <v>245</v>
      </c>
      <c r="R2038" s="96"/>
      <c r="S2038" s="97"/>
      <c r="T2038" s="103"/>
      <c r="U2038" s="136" t="e">
        <f ca="1">_xlfn._xlws.FILTER(_xlfn._xlws.FILTER(Table15[],(Table15[System-Owned Portion]&amp;Table15[Was Material Ever Previously Lead?]&amp;Table15[Customer-Owned Portion])=(D2038&amp;E2038&amp;M2038)),{0,0,0,1})</f>
        <v>#NAME?</v>
      </c>
      <c r="V2038"/>
    </row>
    <row r="2039" spans="1:22" ht="30" x14ac:dyDescent="0.25">
      <c r="A2039" s="102" t="s">
        <v>4165</v>
      </c>
      <c r="B2039" s="96" t="s">
        <v>4166</v>
      </c>
      <c r="C2039" s="96" t="s">
        <v>4146</v>
      </c>
      <c r="D2039" s="104" t="s">
        <v>248</v>
      </c>
      <c r="E2039" s="117" t="s">
        <v>81</v>
      </c>
      <c r="F2039" s="96" t="s">
        <v>81</v>
      </c>
      <c r="G2039" s="114">
        <v>1972</v>
      </c>
      <c r="H2039" s="264">
        <v>0.75</v>
      </c>
      <c r="I2039" s="117" t="s">
        <v>244</v>
      </c>
      <c r="J2039" s="262"/>
      <c r="K2039" s="270"/>
      <c r="L2039" s="286"/>
      <c r="M2039" s="133" t="s">
        <v>247</v>
      </c>
      <c r="N2039" s="114">
        <v>2005</v>
      </c>
      <c r="O2039" s="114">
        <v>2005</v>
      </c>
      <c r="P2039" s="113">
        <v>0.75</v>
      </c>
      <c r="Q2039" s="117" t="s">
        <v>245</v>
      </c>
      <c r="R2039" s="96"/>
      <c r="S2039" s="97"/>
      <c r="T2039" s="103"/>
      <c r="U2039" s="136" t="e">
        <f ca="1">_xlfn._xlws.FILTER(_xlfn._xlws.FILTER(Table15[],(Table15[System-Owned Portion]&amp;Table15[Was Material Ever Previously Lead?]&amp;Table15[Customer-Owned Portion])=(D2039&amp;E2039&amp;M2039)),{0,0,0,1})</f>
        <v>#NAME?</v>
      </c>
      <c r="V2039"/>
    </row>
    <row r="2040" spans="1:22" ht="30" x14ac:dyDescent="0.25">
      <c r="A2040" s="102" t="s">
        <v>4167</v>
      </c>
      <c r="B2040" s="96" t="s">
        <v>4168</v>
      </c>
      <c r="C2040" s="96" t="s">
        <v>4146</v>
      </c>
      <c r="D2040" s="104" t="s">
        <v>248</v>
      </c>
      <c r="E2040" s="117" t="s">
        <v>81</v>
      </c>
      <c r="F2040" s="96" t="s">
        <v>81</v>
      </c>
      <c r="G2040" s="114">
        <v>1972</v>
      </c>
      <c r="H2040" s="264">
        <v>0.75</v>
      </c>
      <c r="I2040" s="117" t="s">
        <v>244</v>
      </c>
      <c r="J2040" s="262"/>
      <c r="K2040" s="270"/>
      <c r="L2040" s="286"/>
      <c r="M2040" s="133" t="s">
        <v>247</v>
      </c>
      <c r="N2040" s="114">
        <v>2005</v>
      </c>
      <c r="O2040" s="114">
        <v>2005</v>
      </c>
      <c r="P2040" s="113">
        <v>0.75</v>
      </c>
      <c r="Q2040" s="117" t="s">
        <v>245</v>
      </c>
      <c r="R2040" s="96"/>
      <c r="S2040" s="97"/>
      <c r="T2040" s="103"/>
      <c r="U2040" s="136" t="e">
        <f ca="1">_xlfn._xlws.FILTER(_xlfn._xlws.FILTER(Table15[],(Table15[System-Owned Portion]&amp;Table15[Was Material Ever Previously Lead?]&amp;Table15[Customer-Owned Portion])=(D2040&amp;E2040&amp;M2040)),{0,0,0,1})</f>
        <v>#NAME?</v>
      </c>
      <c r="V2040"/>
    </row>
    <row r="2041" spans="1:22" ht="30" x14ac:dyDescent="0.25">
      <c r="A2041" s="102" t="s">
        <v>4169</v>
      </c>
      <c r="B2041" s="96" t="s">
        <v>4170</v>
      </c>
      <c r="C2041" s="96" t="s">
        <v>4146</v>
      </c>
      <c r="D2041" s="104" t="s">
        <v>248</v>
      </c>
      <c r="E2041" s="117" t="s">
        <v>81</v>
      </c>
      <c r="F2041" s="96" t="s">
        <v>81</v>
      </c>
      <c r="G2041" s="114">
        <v>1972</v>
      </c>
      <c r="H2041" s="264">
        <v>1</v>
      </c>
      <c r="I2041" s="117" t="s">
        <v>244</v>
      </c>
      <c r="J2041" s="262"/>
      <c r="K2041" s="270"/>
      <c r="L2041" s="286"/>
      <c r="M2041" s="133" t="s">
        <v>247</v>
      </c>
      <c r="N2041" s="114">
        <v>2004</v>
      </c>
      <c r="O2041" s="114">
        <v>2004</v>
      </c>
      <c r="P2041" s="113">
        <v>1</v>
      </c>
      <c r="Q2041" s="117" t="s">
        <v>245</v>
      </c>
      <c r="R2041" s="96"/>
      <c r="S2041" s="97"/>
      <c r="T2041" s="103"/>
      <c r="U2041" s="136" t="e">
        <f ca="1">_xlfn._xlws.FILTER(_xlfn._xlws.FILTER(Table15[],(Table15[System-Owned Portion]&amp;Table15[Was Material Ever Previously Lead?]&amp;Table15[Customer-Owned Portion])=(D2041&amp;E2041&amp;M2041)),{0,0,0,1})</f>
        <v>#NAME?</v>
      </c>
      <c r="V2041"/>
    </row>
    <row r="2042" spans="1:22" ht="30" x14ac:dyDescent="0.25">
      <c r="A2042" s="102" t="s">
        <v>4171</v>
      </c>
      <c r="B2042" s="96" t="s">
        <v>4172</v>
      </c>
      <c r="C2042" s="96" t="s">
        <v>4146</v>
      </c>
      <c r="D2042" s="104" t="s">
        <v>248</v>
      </c>
      <c r="E2042" s="117" t="s">
        <v>81</v>
      </c>
      <c r="F2042" s="96" t="s">
        <v>81</v>
      </c>
      <c r="G2042" s="114">
        <v>1972</v>
      </c>
      <c r="H2042" s="264">
        <v>0.75</v>
      </c>
      <c r="I2042" s="117" t="s">
        <v>244</v>
      </c>
      <c r="J2042" s="262"/>
      <c r="K2042" s="270"/>
      <c r="L2042" s="286"/>
      <c r="M2042" s="133" t="s">
        <v>247</v>
      </c>
      <c r="N2042" s="114">
        <v>2005</v>
      </c>
      <c r="O2042" s="114">
        <v>2005</v>
      </c>
      <c r="P2042" s="113">
        <v>0.75</v>
      </c>
      <c r="Q2042" s="117" t="s">
        <v>245</v>
      </c>
      <c r="R2042" s="96"/>
      <c r="S2042" s="97"/>
      <c r="T2042" s="103"/>
      <c r="U2042" s="136" t="e">
        <f ca="1">_xlfn._xlws.FILTER(_xlfn._xlws.FILTER(Table15[],(Table15[System-Owned Portion]&amp;Table15[Was Material Ever Previously Lead?]&amp;Table15[Customer-Owned Portion])=(D2042&amp;E2042&amp;M2042)),{0,0,0,1})</f>
        <v>#NAME?</v>
      </c>
      <c r="V2042"/>
    </row>
    <row r="2043" spans="1:22" ht="30" x14ac:dyDescent="0.25">
      <c r="A2043" s="102" t="s">
        <v>4173</v>
      </c>
      <c r="B2043" s="96" t="s">
        <v>4174</v>
      </c>
      <c r="C2043" s="96" t="s">
        <v>4146</v>
      </c>
      <c r="D2043" s="104" t="s">
        <v>248</v>
      </c>
      <c r="E2043" s="117" t="s">
        <v>81</v>
      </c>
      <c r="F2043" s="96" t="s">
        <v>81</v>
      </c>
      <c r="G2043" s="114">
        <v>1972</v>
      </c>
      <c r="H2043" s="264">
        <v>0.75</v>
      </c>
      <c r="I2043" s="117" t="s">
        <v>244</v>
      </c>
      <c r="J2043" s="262"/>
      <c r="K2043" s="270"/>
      <c r="L2043" s="286"/>
      <c r="M2043" s="133" t="s">
        <v>247</v>
      </c>
      <c r="N2043" s="114">
        <v>2005</v>
      </c>
      <c r="O2043" s="114">
        <v>2005</v>
      </c>
      <c r="P2043" s="113">
        <v>0.75</v>
      </c>
      <c r="Q2043" s="117" t="s">
        <v>245</v>
      </c>
      <c r="R2043" s="96"/>
      <c r="S2043" s="97"/>
      <c r="T2043" s="103"/>
      <c r="U2043" s="136" t="e">
        <f ca="1">_xlfn._xlws.FILTER(_xlfn._xlws.FILTER(Table15[],(Table15[System-Owned Portion]&amp;Table15[Was Material Ever Previously Lead?]&amp;Table15[Customer-Owned Portion])=(D2043&amp;E2043&amp;M2043)),{0,0,0,1})</f>
        <v>#NAME?</v>
      </c>
      <c r="V2043"/>
    </row>
    <row r="2044" spans="1:22" ht="30" x14ac:dyDescent="0.25">
      <c r="A2044" s="102" t="s">
        <v>4175</v>
      </c>
      <c r="B2044" s="96" t="s">
        <v>4176</v>
      </c>
      <c r="C2044" s="96" t="s">
        <v>4177</v>
      </c>
      <c r="D2044" s="104" t="s">
        <v>247</v>
      </c>
      <c r="E2044" s="117" t="s">
        <v>81</v>
      </c>
      <c r="F2044" s="96" t="s">
        <v>81</v>
      </c>
      <c r="G2044" s="114">
        <v>2003</v>
      </c>
      <c r="H2044" s="113">
        <v>1</v>
      </c>
      <c r="I2044" s="117" t="s">
        <v>244</v>
      </c>
      <c r="J2044" s="262"/>
      <c r="K2044" s="270"/>
      <c r="L2044" s="286"/>
      <c r="M2044" s="133" t="s">
        <v>247</v>
      </c>
      <c r="N2044" s="114">
        <v>2003</v>
      </c>
      <c r="O2044" s="114">
        <v>2003</v>
      </c>
      <c r="P2044" s="113">
        <v>0.75</v>
      </c>
      <c r="Q2044" s="117" t="s">
        <v>245</v>
      </c>
      <c r="R2044" s="96"/>
      <c r="S2044" s="97"/>
      <c r="T2044" s="103"/>
      <c r="U2044" s="136" t="e">
        <f ca="1">_xlfn._xlws.FILTER(_xlfn._xlws.FILTER(Table15[],(Table15[System-Owned Portion]&amp;Table15[Was Material Ever Previously Lead?]&amp;Table15[Customer-Owned Portion])=(D2044&amp;E2044&amp;M2044)),{0,0,0,1})</f>
        <v>#NAME?</v>
      </c>
      <c r="V2044"/>
    </row>
    <row r="2045" spans="1:22" ht="30" x14ac:dyDescent="0.25">
      <c r="A2045" s="102" t="s">
        <v>4178</v>
      </c>
      <c r="B2045" s="96" t="s">
        <v>4179</v>
      </c>
      <c r="C2045" s="96" t="s">
        <v>4177</v>
      </c>
      <c r="D2045" s="104" t="s">
        <v>247</v>
      </c>
      <c r="E2045" s="117" t="s">
        <v>81</v>
      </c>
      <c r="F2045" s="96" t="s">
        <v>81</v>
      </c>
      <c r="G2045" s="114">
        <v>2003</v>
      </c>
      <c r="H2045" s="113">
        <v>1</v>
      </c>
      <c r="I2045" s="117" t="s">
        <v>244</v>
      </c>
      <c r="J2045" s="262"/>
      <c r="K2045" s="270"/>
      <c r="L2045" s="286"/>
      <c r="M2045" s="133" t="s">
        <v>247</v>
      </c>
      <c r="N2045" s="114">
        <v>2004</v>
      </c>
      <c r="O2045" s="114">
        <v>2004</v>
      </c>
      <c r="P2045" s="113">
        <v>0.75</v>
      </c>
      <c r="Q2045" s="117" t="s">
        <v>245</v>
      </c>
      <c r="R2045" s="96"/>
      <c r="S2045" s="97"/>
      <c r="T2045" s="103"/>
      <c r="U2045" s="136" t="e">
        <f ca="1">_xlfn._xlws.FILTER(_xlfn._xlws.FILTER(Table15[],(Table15[System-Owned Portion]&amp;Table15[Was Material Ever Previously Lead?]&amp;Table15[Customer-Owned Portion])=(D2045&amp;E2045&amp;M2045)),{0,0,0,1})</f>
        <v>#NAME?</v>
      </c>
      <c r="V2045"/>
    </row>
    <row r="2046" spans="1:22" ht="30" x14ac:dyDescent="0.25">
      <c r="A2046" s="102" t="s">
        <v>4180</v>
      </c>
      <c r="B2046" s="96" t="s">
        <v>4181</v>
      </c>
      <c r="C2046" s="96" t="s">
        <v>4177</v>
      </c>
      <c r="D2046" s="104" t="s">
        <v>247</v>
      </c>
      <c r="E2046" s="117" t="s">
        <v>81</v>
      </c>
      <c r="F2046" s="96" t="s">
        <v>81</v>
      </c>
      <c r="G2046" s="114">
        <v>2003</v>
      </c>
      <c r="H2046" s="113">
        <v>0.75</v>
      </c>
      <c r="I2046" s="117" t="s">
        <v>244</v>
      </c>
      <c r="J2046" s="262"/>
      <c r="K2046" s="270"/>
      <c r="L2046" s="286"/>
      <c r="M2046" s="133" t="s">
        <v>247</v>
      </c>
      <c r="N2046" s="114">
        <v>2004</v>
      </c>
      <c r="O2046" s="114">
        <v>2004</v>
      </c>
      <c r="P2046" s="113">
        <v>0.75</v>
      </c>
      <c r="Q2046" s="117" t="s">
        <v>245</v>
      </c>
      <c r="R2046" s="96"/>
      <c r="S2046" s="97"/>
      <c r="T2046" s="103"/>
      <c r="U2046" s="136" t="e">
        <f ca="1">_xlfn._xlws.FILTER(_xlfn._xlws.FILTER(Table15[],(Table15[System-Owned Portion]&amp;Table15[Was Material Ever Previously Lead?]&amp;Table15[Customer-Owned Portion])=(D2046&amp;E2046&amp;M2046)),{0,0,0,1})</f>
        <v>#NAME?</v>
      </c>
      <c r="V2046"/>
    </row>
    <row r="2047" spans="1:22" ht="30" x14ac:dyDescent="0.25">
      <c r="A2047" s="102" t="s">
        <v>4182</v>
      </c>
      <c r="B2047" s="96" t="s">
        <v>4183</v>
      </c>
      <c r="C2047" s="96" t="s">
        <v>4177</v>
      </c>
      <c r="D2047" s="104" t="s">
        <v>247</v>
      </c>
      <c r="E2047" s="117" t="s">
        <v>81</v>
      </c>
      <c r="F2047" s="96" t="s">
        <v>81</v>
      </c>
      <c r="G2047" s="114">
        <v>2003</v>
      </c>
      <c r="H2047" s="113">
        <v>0.75</v>
      </c>
      <c r="I2047" s="117" t="s">
        <v>244</v>
      </c>
      <c r="J2047" s="262"/>
      <c r="K2047" s="270"/>
      <c r="L2047" s="286"/>
      <c r="M2047" s="133" t="s">
        <v>247</v>
      </c>
      <c r="N2047" s="114">
        <v>2006</v>
      </c>
      <c r="O2047" s="114">
        <v>2006</v>
      </c>
      <c r="P2047" s="113">
        <v>0.75</v>
      </c>
      <c r="Q2047" s="117" t="s">
        <v>245</v>
      </c>
      <c r="R2047" s="96"/>
      <c r="S2047" s="97"/>
      <c r="T2047" s="103"/>
      <c r="U2047" s="136" t="e">
        <f ca="1">_xlfn._xlws.FILTER(_xlfn._xlws.FILTER(Table15[],(Table15[System-Owned Portion]&amp;Table15[Was Material Ever Previously Lead?]&amp;Table15[Customer-Owned Portion])=(D2047&amp;E2047&amp;M2047)),{0,0,0,1})</f>
        <v>#NAME?</v>
      </c>
      <c r="V2047"/>
    </row>
    <row r="2048" spans="1:22" ht="30" x14ac:dyDescent="0.25">
      <c r="A2048" s="102" t="s">
        <v>4184</v>
      </c>
      <c r="B2048" s="96" t="s">
        <v>4185</v>
      </c>
      <c r="C2048" s="96" t="s">
        <v>4177</v>
      </c>
      <c r="D2048" s="104" t="s">
        <v>247</v>
      </c>
      <c r="E2048" s="117" t="s">
        <v>81</v>
      </c>
      <c r="F2048" s="96" t="s">
        <v>81</v>
      </c>
      <c r="G2048" s="114">
        <v>2003</v>
      </c>
      <c r="H2048" s="113">
        <v>1</v>
      </c>
      <c r="I2048" s="117" t="s">
        <v>244</v>
      </c>
      <c r="J2048" s="262"/>
      <c r="K2048" s="270"/>
      <c r="L2048" s="286"/>
      <c r="M2048" s="133" t="s">
        <v>247</v>
      </c>
      <c r="N2048" s="114">
        <v>2005</v>
      </c>
      <c r="O2048" s="114">
        <v>2005</v>
      </c>
      <c r="P2048" s="113">
        <v>0.75</v>
      </c>
      <c r="Q2048" s="117" t="s">
        <v>245</v>
      </c>
      <c r="R2048" s="96"/>
      <c r="S2048" s="97"/>
      <c r="T2048" s="103"/>
      <c r="U2048" s="136" t="e">
        <f ca="1">_xlfn._xlws.FILTER(_xlfn._xlws.FILTER(Table15[],(Table15[System-Owned Portion]&amp;Table15[Was Material Ever Previously Lead?]&amp;Table15[Customer-Owned Portion])=(D2048&amp;E2048&amp;M2048)),{0,0,0,1})</f>
        <v>#NAME?</v>
      </c>
      <c r="V2048"/>
    </row>
    <row r="2049" spans="1:22" ht="30" x14ac:dyDescent="0.25">
      <c r="A2049" s="102" t="s">
        <v>4186</v>
      </c>
      <c r="B2049" s="96" t="s">
        <v>4187</v>
      </c>
      <c r="C2049" s="96" t="s">
        <v>4177</v>
      </c>
      <c r="D2049" s="104" t="s">
        <v>247</v>
      </c>
      <c r="E2049" s="117" t="s">
        <v>81</v>
      </c>
      <c r="F2049" s="96" t="s">
        <v>81</v>
      </c>
      <c r="G2049" s="114">
        <v>2003</v>
      </c>
      <c r="H2049" s="113">
        <v>1</v>
      </c>
      <c r="I2049" s="117" t="s">
        <v>244</v>
      </c>
      <c r="J2049" s="262"/>
      <c r="K2049" s="270"/>
      <c r="L2049" s="286"/>
      <c r="M2049" s="133" t="s">
        <v>247</v>
      </c>
      <c r="N2049" s="114">
        <v>2005</v>
      </c>
      <c r="O2049" s="114">
        <v>2005</v>
      </c>
      <c r="P2049" s="113">
        <v>0.75</v>
      </c>
      <c r="Q2049" s="117" t="s">
        <v>245</v>
      </c>
      <c r="R2049" s="96"/>
      <c r="S2049" s="97"/>
      <c r="T2049" s="103"/>
      <c r="U2049" s="136" t="e">
        <f ca="1">_xlfn._xlws.FILTER(_xlfn._xlws.FILTER(Table15[],(Table15[System-Owned Portion]&amp;Table15[Was Material Ever Previously Lead?]&amp;Table15[Customer-Owned Portion])=(D2049&amp;E2049&amp;M2049)),{0,0,0,1})</f>
        <v>#NAME?</v>
      </c>
      <c r="V2049"/>
    </row>
    <row r="2050" spans="1:22" ht="30" x14ac:dyDescent="0.25">
      <c r="A2050" s="102" t="s">
        <v>4188</v>
      </c>
      <c r="B2050" s="96" t="s">
        <v>4189</v>
      </c>
      <c r="C2050" s="96" t="s">
        <v>4177</v>
      </c>
      <c r="D2050" s="104" t="s">
        <v>247</v>
      </c>
      <c r="E2050" s="117" t="s">
        <v>81</v>
      </c>
      <c r="F2050" s="96" t="s">
        <v>81</v>
      </c>
      <c r="G2050" s="114">
        <v>2003</v>
      </c>
      <c r="H2050" s="113">
        <v>1</v>
      </c>
      <c r="I2050" s="117" t="s">
        <v>244</v>
      </c>
      <c r="J2050" s="262"/>
      <c r="K2050" s="270"/>
      <c r="L2050" s="286"/>
      <c r="M2050" s="133" t="s">
        <v>247</v>
      </c>
      <c r="N2050" s="114">
        <v>2004</v>
      </c>
      <c r="O2050" s="114">
        <v>2004</v>
      </c>
      <c r="P2050" s="113">
        <v>0.75</v>
      </c>
      <c r="Q2050" s="117" t="s">
        <v>245</v>
      </c>
      <c r="R2050" s="96"/>
      <c r="S2050" s="97"/>
      <c r="T2050" s="103"/>
      <c r="U2050" s="136" t="e">
        <f ca="1">_xlfn._xlws.FILTER(_xlfn._xlws.FILTER(Table15[],(Table15[System-Owned Portion]&amp;Table15[Was Material Ever Previously Lead?]&amp;Table15[Customer-Owned Portion])=(D2050&amp;E2050&amp;M2050)),{0,0,0,1})</f>
        <v>#NAME?</v>
      </c>
      <c r="V2050"/>
    </row>
    <row r="2051" spans="1:22" ht="30" x14ac:dyDescent="0.25">
      <c r="A2051" s="102" t="s">
        <v>4190</v>
      </c>
      <c r="B2051" s="96" t="s">
        <v>4191</v>
      </c>
      <c r="C2051" s="96" t="s">
        <v>4177</v>
      </c>
      <c r="D2051" s="104" t="s">
        <v>247</v>
      </c>
      <c r="E2051" s="117" t="s">
        <v>81</v>
      </c>
      <c r="F2051" s="96" t="s">
        <v>81</v>
      </c>
      <c r="G2051" s="114">
        <v>2003</v>
      </c>
      <c r="H2051" s="113">
        <v>1</v>
      </c>
      <c r="I2051" s="117" t="s">
        <v>244</v>
      </c>
      <c r="J2051" s="262"/>
      <c r="K2051" s="270"/>
      <c r="L2051" s="286"/>
      <c r="M2051" s="133" t="s">
        <v>247</v>
      </c>
      <c r="N2051" s="114">
        <v>2004</v>
      </c>
      <c r="O2051" s="114">
        <v>2004</v>
      </c>
      <c r="P2051" s="113">
        <v>0.75</v>
      </c>
      <c r="Q2051" s="117" t="s">
        <v>245</v>
      </c>
      <c r="R2051" s="96"/>
      <c r="S2051" s="97"/>
      <c r="T2051" s="103"/>
      <c r="U2051" s="136" t="e">
        <f ca="1">_xlfn._xlws.FILTER(_xlfn._xlws.FILTER(Table15[],(Table15[System-Owned Portion]&amp;Table15[Was Material Ever Previously Lead?]&amp;Table15[Customer-Owned Portion])=(D2051&amp;E2051&amp;M2051)),{0,0,0,1})</f>
        <v>#NAME?</v>
      </c>
      <c r="V2051"/>
    </row>
    <row r="2052" spans="1:22" ht="30" x14ac:dyDescent="0.25">
      <c r="A2052" s="102" t="s">
        <v>4192</v>
      </c>
      <c r="B2052" s="96" t="s">
        <v>4193</v>
      </c>
      <c r="C2052" s="96" t="s">
        <v>4177</v>
      </c>
      <c r="D2052" s="104" t="s">
        <v>247</v>
      </c>
      <c r="E2052" s="117" t="s">
        <v>81</v>
      </c>
      <c r="F2052" s="96" t="s">
        <v>81</v>
      </c>
      <c r="G2052" s="114">
        <v>2003</v>
      </c>
      <c r="H2052" s="113">
        <v>1</v>
      </c>
      <c r="I2052" s="117" t="s">
        <v>244</v>
      </c>
      <c r="J2052" s="262"/>
      <c r="K2052" s="270"/>
      <c r="L2052" s="286"/>
      <c r="M2052" s="133" t="s">
        <v>247</v>
      </c>
      <c r="N2052" s="114">
        <v>2004</v>
      </c>
      <c r="O2052" s="114">
        <v>2004</v>
      </c>
      <c r="P2052" s="113">
        <v>0.75</v>
      </c>
      <c r="Q2052" s="117" t="s">
        <v>245</v>
      </c>
      <c r="R2052" s="96"/>
      <c r="S2052" s="97"/>
      <c r="T2052" s="103"/>
      <c r="U2052" s="136" t="e">
        <f ca="1">_xlfn._xlws.FILTER(_xlfn._xlws.FILTER(Table15[],(Table15[System-Owned Portion]&amp;Table15[Was Material Ever Previously Lead?]&amp;Table15[Customer-Owned Portion])=(D2052&amp;E2052&amp;M2052)),{0,0,0,1})</f>
        <v>#NAME?</v>
      </c>
      <c r="V2052"/>
    </row>
    <row r="2053" spans="1:22" ht="30" x14ac:dyDescent="0.25">
      <c r="A2053" s="102" t="s">
        <v>4194</v>
      </c>
      <c r="B2053" s="96" t="s">
        <v>4195</v>
      </c>
      <c r="C2053" s="96" t="s">
        <v>4177</v>
      </c>
      <c r="D2053" s="104" t="s">
        <v>247</v>
      </c>
      <c r="E2053" s="117" t="s">
        <v>81</v>
      </c>
      <c r="F2053" s="96" t="s">
        <v>81</v>
      </c>
      <c r="G2053" s="114">
        <v>2003</v>
      </c>
      <c r="H2053" s="113">
        <v>1</v>
      </c>
      <c r="I2053" s="117" t="s">
        <v>244</v>
      </c>
      <c r="J2053" s="262"/>
      <c r="K2053" s="270"/>
      <c r="L2053" s="286"/>
      <c r="M2053" s="133" t="s">
        <v>247</v>
      </c>
      <c r="N2053" s="114">
        <v>2005</v>
      </c>
      <c r="O2053" s="114">
        <v>2005</v>
      </c>
      <c r="P2053" s="113">
        <v>0.75</v>
      </c>
      <c r="Q2053" s="117" t="s">
        <v>245</v>
      </c>
      <c r="R2053" s="96"/>
      <c r="S2053" s="97"/>
      <c r="T2053" s="103"/>
      <c r="U2053" s="136" t="e">
        <f ca="1">_xlfn._xlws.FILTER(_xlfn._xlws.FILTER(Table15[],(Table15[System-Owned Portion]&amp;Table15[Was Material Ever Previously Lead?]&amp;Table15[Customer-Owned Portion])=(D2053&amp;E2053&amp;M2053)),{0,0,0,1})</f>
        <v>#NAME?</v>
      </c>
      <c r="V2053"/>
    </row>
    <row r="2054" spans="1:22" ht="30" x14ac:dyDescent="0.25">
      <c r="A2054" s="102" t="s">
        <v>4196</v>
      </c>
      <c r="B2054" s="96" t="s">
        <v>4197</v>
      </c>
      <c r="C2054" s="96" t="s">
        <v>4177</v>
      </c>
      <c r="D2054" s="104" t="s">
        <v>247</v>
      </c>
      <c r="E2054" s="117" t="s">
        <v>81</v>
      </c>
      <c r="F2054" s="96" t="s">
        <v>81</v>
      </c>
      <c r="G2054" s="114">
        <v>2003</v>
      </c>
      <c r="H2054" s="113">
        <v>1</v>
      </c>
      <c r="I2054" s="117" t="s">
        <v>244</v>
      </c>
      <c r="J2054" s="262"/>
      <c r="K2054" s="270"/>
      <c r="L2054" s="286"/>
      <c r="M2054" s="133" t="s">
        <v>247</v>
      </c>
      <c r="N2054" s="114">
        <v>2004</v>
      </c>
      <c r="O2054" s="114">
        <v>2004</v>
      </c>
      <c r="P2054" s="113">
        <v>0.75</v>
      </c>
      <c r="Q2054" s="117" t="s">
        <v>245</v>
      </c>
      <c r="R2054" s="96"/>
      <c r="S2054" s="97"/>
      <c r="T2054" s="103"/>
      <c r="U2054" s="136" t="e">
        <f ca="1">_xlfn._xlws.FILTER(_xlfn._xlws.FILTER(Table15[],(Table15[System-Owned Portion]&amp;Table15[Was Material Ever Previously Lead?]&amp;Table15[Customer-Owned Portion])=(D2054&amp;E2054&amp;M2054)),{0,0,0,1})</f>
        <v>#NAME?</v>
      </c>
      <c r="V2054"/>
    </row>
    <row r="2055" spans="1:22" ht="30" x14ac:dyDescent="0.25">
      <c r="A2055" s="102" t="s">
        <v>4198</v>
      </c>
      <c r="B2055" s="96" t="s">
        <v>4199</v>
      </c>
      <c r="C2055" s="96" t="s">
        <v>4177</v>
      </c>
      <c r="D2055" s="104" t="s">
        <v>247</v>
      </c>
      <c r="E2055" s="117" t="s">
        <v>81</v>
      </c>
      <c r="F2055" s="96" t="s">
        <v>81</v>
      </c>
      <c r="G2055" s="114">
        <v>2003</v>
      </c>
      <c r="H2055" s="113">
        <v>1</v>
      </c>
      <c r="I2055" s="117" t="s">
        <v>244</v>
      </c>
      <c r="J2055" s="262"/>
      <c r="K2055" s="270"/>
      <c r="L2055" s="286"/>
      <c r="M2055" s="133" t="s">
        <v>247</v>
      </c>
      <c r="N2055" s="114">
        <v>2005</v>
      </c>
      <c r="O2055" s="114">
        <v>2005</v>
      </c>
      <c r="P2055" s="113">
        <v>0.75</v>
      </c>
      <c r="Q2055" s="117" t="s">
        <v>245</v>
      </c>
      <c r="R2055" s="96"/>
      <c r="S2055" s="97"/>
      <c r="T2055" s="103"/>
      <c r="U2055" s="136" t="e">
        <f ca="1">_xlfn._xlws.FILTER(_xlfn._xlws.FILTER(Table15[],(Table15[System-Owned Portion]&amp;Table15[Was Material Ever Previously Lead?]&amp;Table15[Customer-Owned Portion])=(D2055&amp;E2055&amp;M2055)),{0,0,0,1})</f>
        <v>#NAME?</v>
      </c>
      <c r="V2055"/>
    </row>
    <row r="2056" spans="1:22" ht="30" x14ac:dyDescent="0.25">
      <c r="A2056" s="102" t="s">
        <v>4200</v>
      </c>
      <c r="B2056" s="96" t="s">
        <v>4201</v>
      </c>
      <c r="C2056" s="96" t="s">
        <v>4177</v>
      </c>
      <c r="D2056" s="104" t="s">
        <v>247</v>
      </c>
      <c r="E2056" s="117" t="s">
        <v>81</v>
      </c>
      <c r="F2056" s="96" t="s">
        <v>81</v>
      </c>
      <c r="G2056" s="114">
        <v>2003</v>
      </c>
      <c r="H2056" s="113">
        <v>0.75</v>
      </c>
      <c r="I2056" s="117" t="s">
        <v>244</v>
      </c>
      <c r="J2056" s="262"/>
      <c r="K2056" s="270"/>
      <c r="L2056" s="286"/>
      <c r="M2056" s="133" t="s">
        <v>247</v>
      </c>
      <c r="N2056" s="114">
        <v>2005</v>
      </c>
      <c r="O2056" s="114">
        <v>2005</v>
      </c>
      <c r="P2056" s="113">
        <v>0.75</v>
      </c>
      <c r="Q2056" s="117" t="s">
        <v>245</v>
      </c>
      <c r="R2056" s="96"/>
      <c r="S2056" s="97"/>
      <c r="T2056" s="103"/>
      <c r="U2056" s="136" t="e">
        <f ca="1">_xlfn._xlws.FILTER(_xlfn._xlws.FILTER(Table15[],(Table15[System-Owned Portion]&amp;Table15[Was Material Ever Previously Lead?]&amp;Table15[Customer-Owned Portion])=(D2056&amp;E2056&amp;M2056)),{0,0,0,1})</f>
        <v>#NAME?</v>
      </c>
      <c r="V2056"/>
    </row>
    <row r="2057" spans="1:22" ht="30" x14ac:dyDescent="0.25">
      <c r="A2057" s="102" t="s">
        <v>4202</v>
      </c>
      <c r="B2057" s="96" t="s">
        <v>4203</v>
      </c>
      <c r="C2057" s="96" t="s">
        <v>4177</v>
      </c>
      <c r="D2057" s="104" t="s">
        <v>247</v>
      </c>
      <c r="E2057" s="117" t="s">
        <v>81</v>
      </c>
      <c r="F2057" s="96" t="s">
        <v>81</v>
      </c>
      <c r="G2057" s="114">
        <v>2003</v>
      </c>
      <c r="H2057" s="113">
        <v>1</v>
      </c>
      <c r="I2057" s="117" t="s">
        <v>244</v>
      </c>
      <c r="J2057" s="262"/>
      <c r="K2057" s="270"/>
      <c r="L2057" s="286"/>
      <c r="M2057" s="133" t="s">
        <v>247</v>
      </c>
      <c r="N2057" s="114">
        <v>2004</v>
      </c>
      <c r="O2057" s="114">
        <v>2004</v>
      </c>
      <c r="P2057" s="113">
        <v>0.75</v>
      </c>
      <c r="Q2057" s="117" t="s">
        <v>245</v>
      </c>
      <c r="R2057" s="96"/>
      <c r="S2057" s="97"/>
      <c r="T2057" s="103"/>
      <c r="U2057" s="136" t="e">
        <f ca="1">_xlfn._xlws.FILTER(_xlfn._xlws.FILTER(Table15[],(Table15[System-Owned Portion]&amp;Table15[Was Material Ever Previously Lead?]&amp;Table15[Customer-Owned Portion])=(D2057&amp;E2057&amp;M2057)),{0,0,0,1})</f>
        <v>#NAME?</v>
      </c>
      <c r="V2057"/>
    </row>
    <row r="2058" spans="1:22" ht="30" x14ac:dyDescent="0.25">
      <c r="A2058" s="102" t="s">
        <v>4204</v>
      </c>
      <c r="B2058" s="96" t="s">
        <v>4205</v>
      </c>
      <c r="C2058" s="96" t="s">
        <v>4177</v>
      </c>
      <c r="D2058" s="104" t="s">
        <v>247</v>
      </c>
      <c r="E2058" s="117" t="s">
        <v>81</v>
      </c>
      <c r="F2058" s="96" t="s">
        <v>81</v>
      </c>
      <c r="G2058" s="114">
        <v>2003</v>
      </c>
      <c r="H2058" s="113">
        <v>1</v>
      </c>
      <c r="I2058" s="117" t="s">
        <v>244</v>
      </c>
      <c r="J2058" s="262"/>
      <c r="K2058" s="270"/>
      <c r="L2058" s="286"/>
      <c r="M2058" s="133" t="s">
        <v>247</v>
      </c>
      <c r="N2058" s="114">
        <v>2004</v>
      </c>
      <c r="O2058" s="114">
        <v>2004</v>
      </c>
      <c r="P2058" s="113">
        <v>0.75</v>
      </c>
      <c r="Q2058" s="117" t="s">
        <v>245</v>
      </c>
      <c r="R2058" s="96"/>
      <c r="S2058" s="97"/>
      <c r="T2058" s="103"/>
      <c r="U2058" s="136" t="e">
        <f ca="1">_xlfn._xlws.FILTER(_xlfn._xlws.FILTER(Table15[],(Table15[System-Owned Portion]&amp;Table15[Was Material Ever Previously Lead?]&amp;Table15[Customer-Owned Portion])=(D2058&amp;E2058&amp;M2058)),{0,0,0,1})</f>
        <v>#NAME?</v>
      </c>
      <c r="V2058"/>
    </row>
    <row r="2059" spans="1:22" ht="30" x14ac:dyDescent="0.25">
      <c r="A2059" s="102" t="s">
        <v>4206</v>
      </c>
      <c r="B2059" s="96" t="s">
        <v>4207</v>
      </c>
      <c r="C2059" s="96" t="s">
        <v>4089</v>
      </c>
      <c r="D2059" s="104" t="s">
        <v>247</v>
      </c>
      <c r="E2059" s="117" t="s">
        <v>81</v>
      </c>
      <c r="F2059" s="96" t="s">
        <v>81</v>
      </c>
      <c r="G2059" s="114">
        <v>2018</v>
      </c>
      <c r="H2059" s="113">
        <v>1</v>
      </c>
      <c r="I2059" s="117" t="s">
        <v>244</v>
      </c>
      <c r="J2059" s="262"/>
      <c r="K2059" s="270"/>
      <c r="L2059" s="286"/>
      <c r="M2059" s="133" t="s">
        <v>247</v>
      </c>
      <c r="N2059" s="114">
        <v>2021</v>
      </c>
      <c r="O2059" s="114">
        <v>2021</v>
      </c>
      <c r="P2059" s="113">
        <v>0.75</v>
      </c>
      <c r="Q2059" s="117" t="s">
        <v>245</v>
      </c>
      <c r="R2059" s="96"/>
      <c r="S2059" s="97"/>
      <c r="T2059" s="103"/>
      <c r="U2059" s="136" t="e">
        <f ca="1">_xlfn._xlws.FILTER(_xlfn._xlws.FILTER(Table15[],(Table15[System-Owned Portion]&amp;Table15[Was Material Ever Previously Lead?]&amp;Table15[Customer-Owned Portion])=(D2059&amp;E2059&amp;M2059)),{0,0,0,1})</f>
        <v>#NAME?</v>
      </c>
      <c r="V2059"/>
    </row>
    <row r="2060" spans="1:22" ht="30" x14ac:dyDescent="0.25">
      <c r="A2060" s="102" t="s">
        <v>4208</v>
      </c>
      <c r="B2060" s="96" t="s">
        <v>4209</v>
      </c>
      <c r="C2060" s="96" t="s">
        <v>4089</v>
      </c>
      <c r="D2060" s="104" t="s">
        <v>247</v>
      </c>
      <c r="E2060" s="117" t="s">
        <v>81</v>
      </c>
      <c r="F2060" s="96" t="s">
        <v>81</v>
      </c>
      <c r="G2060" s="114">
        <v>2018</v>
      </c>
      <c r="H2060" s="113">
        <v>1</v>
      </c>
      <c r="I2060" s="117" t="s">
        <v>244</v>
      </c>
      <c r="J2060" s="262"/>
      <c r="K2060" s="270"/>
      <c r="L2060" s="286"/>
      <c r="M2060" s="133" t="s">
        <v>247</v>
      </c>
      <c r="N2060" s="114">
        <v>2022</v>
      </c>
      <c r="O2060" s="114">
        <v>2022</v>
      </c>
      <c r="P2060" s="113">
        <v>0.75</v>
      </c>
      <c r="Q2060" s="117" t="s">
        <v>245</v>
      </c>
      <c r="R2060" s="96"/>
      <c r="S2060" s="97"/>
      <c r="T2060" s="103"/>
      <c r="U2060" s="136" t="e">
        <f ca="1">_xlfn._xlws.FILTER(_xlfn._xlws.FILTER(Table15[],(Table15[System-Owned Portion]&amp;Table15[Was Material Ever Previously Lead?]&amp;Table15[Customer-Owned Portion])=(D2060&amp;E2060&amp;M2060)),{0,0,0,1})</f>
        <v>#NAME?</v>
      </c>
      <c r="V2060"/>
    </row>
    <row r="2061" spans="1:22" x14ac:dyDescent="0.25">
      <c r="A2061" s="102" t="s">
        <v>4210</v>
      </c>
      <c r="B2061" s="96" t="s">
        <v>4211</v>
      </c>
      <c r="C2061" s="96" t="s">
        <v>4807</v>
      </c>
      <c r="D2061" s="104" t="s">
        <v>248</v>
      </c>
      <c r="E2061" s="117" t="s">
        <v>81</v>
      </c>
      <c r="F2061" s="96" t="s">
        <v>81</v>
      </c>
      <c r="G2061" s="114">
        <v>1972</v>
      </c>
      <c r="H2061" s="113">
        <v>2</v>
      </c>
      <c r="I2061" s="117" t="s">
        <v>244</v>
      </c>
      <c r="J2061" s="262"/>
      <c r="K2061" s="270"/>
      <c r="L2061" s="286"/>
      <c r="M2061" s="133" t="s">
        <v>95</v>
      </c>
      <c r="N2061" s="114">
        <v>1978</v>
      </c>
      <c r="O2061" s="114">
        <v>1978</v>
      </c>
      <c r="P2061" s="113">
        <v>2</v>
      </c>
      <c r="Q2061" s="117"/>
      <c r="R2061" s="96"/>
      <c r="S2061" s="97"/>
      <c r="T2061" s="103"/>
      <c r="U2061" s="136" t="e">
        <f ca="1">_xlfn._xlws.FILTER(_xlfn._xlws.FILTER(Table15[],(Table15[System-Owned Portion]&amp;Table15[Was Material Ever Previously Lead?]&amp;Table15[Customer-Owned Portion])=(D2061&amp;E2061&amp;M2061)),{0,0,0,1})</f>
        <v>#NAME?</v>
      </c>
      <c r="V2061"/>
    </row>
    <row r="2062" spans="1:22" x14ac:dyDescent="0.25">
      <c r="A2062" s="102" t="s">
        <v>4212</v>
      </c>
      <c r="B2062" s="96" t="s">
        <v>4213</v>
      </c>
      <c r="C2062" s="96" t="s">
        <v>4912</v>
      </c>
      <c r="D2062" s="104" t="s">
        <v>248</v>
      </c>
      <c r="E2062" s="117" t="s">
        <v>81</v>
      </c>
      <c r="F2062" s="96" t="s">
        <v>81</v>
      </c>
      <c r="G2062" s="114">
        <v>1961</v>
      </c>
      <c r="H2062" s="113">
        <v>0.75</v>
      </c>
      <c r="I2062" s="117" t="s">
        <v>244</v>
      </c>
      <c r="J2062" s="262"/>
      <c r="K2062" s="270"/>
      <c r="L2062" s="286" t="s">
        <v>4936</v>
      </c>
      <c r="M2062" s="133" t="s">
        <v>95</v>
      </c>
      <c r="N2062" s="114">
        <v>1984</v>
      </c>
      <c r="O2062" s="114">
        <v>1984</v>
      </c>
      <c r="P2062" s="113">
        <v>0.75</v>
      </c>
      <c r="Q2062" s="117"/>
      <c r="R2062" s="96"/>
      <c r="S2062" s="97"/>
      <c r="T2062" s="103"/>
      <c r="U2062" s="136" t="e">
        <f ca="1">_xlfn._xlws.FILTER(_xlfn._xlws.FILTER(Table15[],(Table15[System-Owned Portion]&amp;Table15[Was Material Ever Previously Lead?]&amp;Table15[Customer-Owned Portion])=(D2062&amp;E2062&amp;M2062)),{0,0,0,1})</f>
        <v>#NAME?</v>
      </c>
      <c r="V2062"/>
    </row>
    <row r="2063" spans="1:22" ht="30" x14ac:dyDescent="0.25">
      <c r="A2063" s="102" t="s">
        <v>4214</v>
      </c>
      <c r="B2063" s="96" t="s">
        <v>4939</v>
      </c>
      <c r="C2063" s="96" t="s">
        <v>4912</v>
      </c>
      <c r="D2063" s="104" t="s">
        <v>248</v>
      </c>
      <c r="E2063" s="117" t="s">
        <v>81</v>
      </c>
      <c r="F2063" s="96" t="s">
        <v>81</v>
      </c>
      <c r="G2063" s="114">
        <v>1961</v>
      </c>
      <c r="H2063" s="113">
        <v>0.75</v>
      </c>
      <c r="I2063" s="117" t="s">
        <v>244</v>
      </c>
      <c r="J2063" s="262"/>
      <c r="K2063" s="270"/>
      <c r="L2063" s="286" t="s">
        <v>4938</v>
      </c>
      <c r="M2063" s="133" t="s">
        <v>95</v>
      </c>
      <c r="N2063" s="114">
        <v>1980</v>
      </c>
      <c r="O2063" s="114">
        <v>1980</v>
      </c>
      <c r="P2063" s="113">
        <v>0.75</v>
      </c>
      <c r="Q2063" s="117"/>
      <c r="R2063" s="96"/>
      <c r="S2063" s="97"/>
      <c r="T2063" s="103"/>
      <c r="U2063" s="136" t="e">
        <f ca="1">_xlfn._xlws.FILTER(_xlfn._xlws.FILTER(Table15[],(Table15[System-Owned Portion]&amp;Table15[Was Material Ever Previously Lead?]&amp;Table15[Customer-Owned Portion])=(D2063&amp;E2063&amp;M2063)),{0,0,0,1})</f>
        <v>#NAME?</v>
      </c>
      <c r="V2063"/>
    </row>
    <row r="2064" spans="1:22" ht="30" x14ac:dyDescent="0.25">
      <c r="A2064" s="102" t="s">
        <v>4214</v>
      </c>
      <c r="B2064" s="96" t="s">
        <v>4940</v>
      </c>
      <c r="C2064" s="96" t="s">
        <v>4912</v>
      </c>
      <c r="D2064" s="104" t="s">
        <v>248</v>
      </c>
      <c r="E2064" s="117" t="s">
        <v>81</v>
      </c>
      <c r="F2064" s="96" t="s">
        <v>81</v>
      </c>
      <c r="G2064" s="114">
        <v>1961</v>
      </c>
      <c r="H2064" s="113">
        <v>1</v>
      </c>
      <c r="I2064" s="117" t="s">
        <v>244</v>
      </c>
      <c r="J2064" s="262"/>
      <c r="K2064" s="270"/>
      <c r="L2064" s="286" t="s">
        <v>4938</v>
      </c>
      <c r="M2064" s="133" t="s">
        <v>95</v>
      </c>
      <c r="N2064" s="114">
        <v>1980</v>
      </c>
      <c r="O2064" s="114">
        <v>1980</v>
      </c>
      <c r="P2064" s="113">
        <v>1</v>
      </c>
      <c r="Q2064" s="117"/>
      <c r="R2064" s="96"/>
      <c r="S2064" s="97"/>
      <c r="T2064" s="103"/>
      <c r="U2064" s="136" t="e">
        <f ca="1">_xlfn._xlws.FILTER(_xlfn._xlws.FILTER(Table15[],(Table15[System-Owned Portion]&amp;Table15[Was Material Ever Previously Lead?]&amp;Table15[Customer-Owned Portion])=(D2064&amp;E2064&amp;M2064)),{0,0,0,1})</f>
        <v>#NAME?</v>
      </c>
      <c r="V2064"/>
    </row>
    <row r="2065" spans="1:22" x14ac:dyDescent="0.25">
      <c r="A2065" s="102" t="s">
        <v>4215</v>
      </c>
      <c r="B2065" s="96" t="s">
        <v>4216</v>
      </c>
      <c r="C2065" s="96" t="s">
        <v>1268</v>
      </c>
      <c r="D2065" s="104" t="s">
        <v>248</v>
      </c>
      <c r="E2065" s="117" t="s">
        <v>81</v>
      </c>
      <c r="F2065" s="96" t="s">
        <v>81</v>
      </c>
      <c r="G2065" s="114">
        <v>1961</v>
      </c>
      <c r="H2065" s="113">
        <v>0.75</v>
      </c>
      <c r="I2065" s="117" t="s">
        <v>244</v>
      </c>
      <c r="J2065" s="262"/>
      <c r="K2065" s="270"/>
      <c r="L2065" s="286" t="s">
        <v>4837</v>
      </c>
      <c r="M2065" s="133" t="s">
        <v>95</v>
      </c>
      <c r="N2065" s="114">
        <v>1938</v>
      </c>
      <c r="O2065" s="114">
        <v>1938</v>
      </c>
      <c r="P2065" s="113">
        <v>0.75</v>
      </c>
      <c r="Q2065" s="117"/>
      <c r="R2065" s="96"/>
      <c r="S2065" s="97"/>
      <c r="T2065" s="103"/>
      <c r="U2065" s="136" t="e">
        <f ca="1">_xlfn._xlws.FILTER(_xlfn._xlws.FILTER(Table15[],(Table15[System-Owned Portion]&amp;Table15[Was Material Ever Previously Lead?]&amp;Table15[Customer-Owned Portion])=(D2065&amp;E2065&amp;M2065)),{0,0,0,1})</f>
        <v>#NAME?</v>
      </c>
      <c r="V2065"/>
    </row>
    <row r="2066" spans="1:22" ht="30" x14ac:dyDescent="0.25">
      <c r="A2066" s="102" t="s">
        <v>4217</v>
      </c>
      <c r="B2066" s="96" t="s">
        <v>4218</v>
      </c>
      <c r="C2066" s="96" t="s">
        <v>1268</v>
      </c>
      <c r="D2066" s="104" t="s">
        <v>247</v>
      </c>
      <c r="E2066" s="117" t="s">
        <v>81</v>
      </c>
      <c r="F2066" s="96" t="s">
        <v>81</v>
      </c>
      <c r="G2066" s="114">
        <v>2008</v>
      </c>
      <c r="H2066" s="113">
        <v>0.75</v>
      </c>
      <c r="I2066" s="117" t="s">
        <v>4700</v>
      </c>
      <c r="J2066" s="262"/>
      <c r="K2066" s="270"/>
      <c r="L2066" s="286" t="s">
        <v>4835</v>
      </c>
      <c r="M2066" s="133" t="s">
        <v>247</v>
      </c>
      <c r="N2066" s="114">
        <v>1967</v>
      </c>
      <c r="O2066" s="114">
        <v>1967</v>
      </c>
      <c r="P2066" s="113">
        <v>0.75</v>
      </c>
      <c r="Q2066" s="117" t="s">
        <v>4700</v>
      </c>
      <c r="R2066" s="96"/>
      <c r="S2066" s="97"/>
      <c r="T2066" s="103"/>
      <c r="U2066" s="136" t="e">
        <f ca="1">_xlfn._xlws.FILTER(_xlfn._xlws.FILTER(Table15[],(Table15[System-Owned Portion]&amp;Table15[Was Material Ever Previously Lead?]&amp;Table15[Customer-Owned Portion])=(D2066&amp;E2066&amp;M2066)),{0,0,0,1})</f>
        <v>#NAME?</v>
      </c>
      <c r="V2066"/>
    </row>
    <row r="2067" spans="1:22" ht="30" x14ac:dyDescent="0.25">
      <c r="A2067" s="102" t="s">
        <v>4217</v>
      </c>
      <c r="B2067" s="96" t="s">
        <v>4218</v>
      </c>
      <c r="C2067" s="96" t="s">
        <v>1268</v>
      </c>
      <c r="D2067" s="104" t="s">
        <v>247</v>
      </c>
      <c r="E2067" s="117" t="s">
        <v>81</v>
      </c>
      <c r="F2067" s="96" t="s">
        <v>81</v>
      </c>
      <c r="G2067" s="114">
        <v>2018</v>
      </c>
      <c r="H2067" s="113">
        <v>0.75</v>
      </c>
      <c r="I2067" s="117" t="s">
        <v>245</v>
      </c>
      <c r="J2067" s="262"/>
      <c r="K2067" s="270"/>
      <c r="L2067" s="286" t="s">
        <v>4836</v>
      </c>
      <c r="M2067" s="133" t="s">
        <v>247</v>
      </c>
      <c r="N2067" s="114">
        <v>2018</v>
      </c>
      <c r="O2067" s="114">
        <v>2018</v>
      </c>
      <c r="P2067" s="113">
        <v>0.75</v>
      </c>
      <c r="Q2067" s="117" t="s">
        <v>245</v>
      </c>
      <c r="R2067" s="96"/>
      <c r="S2067" s="97"/>
      <c r="T2067" s="103"/>
      <c r="U2067" s="136" t="e">
        <f ca="1">_xlfn._xlws.FILTER(_xlfn._xlws.FILTER(Table15[],(Table15[System-Owned Portion]&amp;Table15[Was Material Ever Previously Lead?]&amp;Table15[Customer-Owned Portion])=(D2067&amp;E2067&amp;M2067)),{0,0,0,1})</f>
        <v>#NAME?</v>
      </c>
      <c r="V2067"/>
    </row>
    <row r="2068" spans="1:22" ht="30" x14ac:dyDescent="0.25">
      <c r="A2068" s="102" t="s">
        <v>4219</v>
      </c>
      <c r="B2068" s="96" t="s">
        <v>4220</v>
      </c>
      <c r="C2068" s="96" t="s">
        <v>4912</v>
      </c>
      <c r="D2068" s="104" t="s">
        <v>248</v>
      </c>
      <c r="E2068" s="117" t="s">
        <v>81</v>
      </c>
      <c r="F2068" s="96" t="s">
        <v>81</v>
      </c>
      <c r="G2068" s="114">
        <v>1961</v>
      </c>
      <c r="H2068" s="113">
        <v>1.5</v>
      </c>
      <c r="I2068" s="117" t="s">
        <v>244</v>
      </c>
      <c r="J2068" s="262"/>
      <c r="K2068" s="270"/>
      <c r="L2068" s="286" t="s">
        <v>4937</v>
      </c>
      <c r="M2068" s="133" t="s">
        <v>247</v>
      </c>
      <c r="N2068" s="114">
        <v>2024</v>
      </c>
      <c r="O2068" s="114">
        <v>2024</v>
      </c>
      <c r="P2068" s="113">
        <v>1.5</v>
      </c>
      <c r="Q2068" s="117" t="s">
        <v>245</v>
      </c>
      <c r="R2068" s="96"/>
      <c r="S2068" s="97"/>
      <c r="T2068" s="103"/>
      <c r="U2068" s="136" t="e">
        <f ca="1">_xlfn._xlws.FILTER(_xlfn._xlws.FILTER(Table15[],(Table15[System-Owned Portion]&amp;Table15[Was Material Ever Previously Lead?]&amp;Table15[Customer-Owned Portion])=(D2068&amp;E2068&amp;M2068)),{0,0,0,1})</f>
        <v>#NAME?</v>
      </c>
      <c r="V2068"/>
    </row>
    <row r="2069" spans="1:22" x14ac:dyDescent="0.25">
      <c r="A2069" s="102" t="s">
        <v>4221</v>
      </c>
      <c r="B2069" s="96" t="s">
        <v>4222</v>
      </c>
      <c r="C2069" s="96" t="s">
        <v>4912</v>
      </c>
      <c r="D2069" s="104" t="s">
        <v>248</v>
      </c>
      <c r="E2069" s="117" t="s">
        <v>81</v>
      </c>
      <c r="F2069" s="96" t="s">
        <v>81</v>
      </c>
      <c r="G2069" s="114">
        <v>1961</v>
      </c>
      <c r="H2069" s="113">
        <v>0.75</v>
      </c>
      <c r="I2069" s="117" t="s">
        <v>244</v>
      </c>
      <c r="J2069" s="262"/>
      <c r="K2069" s="270"/>
      <c r="L2069" s="286" t="s">
        <v>4941</v>
      </c>
      <c r="M2069" s="133" t="s">
        <v>95</v>
      </c>
      <c r="N2069" s="114">
        <v>1980</v>
      </c>
      <c r="O2069" s="114">
        <v>1980</v>
      </c>
      <c r="P2069" s="113">
        <v>0.75</v>
      </c>
      <c r="Q2069" s="117"/>
      <c r="R2069" s="96"/>
      <c r="S2069" s="97"/>
      <c r="T2069" s="103"/>
      <c r="U2069" s="136" t="e">
        <f ca="1">_xlfn._xlws.FILTER(_xlfn._xlws.FILTER(Table15[],(Table15[System-Owned Portion]&amp;Table15[Was Material Ever Previously Lead?]&amp;Table15[Customer-Owned Portion])=(D2069&amp;E2069&amp;M2069)),{0,0,0,1})</f>
        <v>#NAME?</v>
      </c>
      <c r="V2069"/>
    </row>
    <row r="2070" spans="1:22" ht="30" x14ac:dyDescent="0.25">
      <c r="A2070" s="102" t="s">
        <v>4223</v>
      </c>
      <c r="B2070" s="96" t="s">
        <v>4224</v>
      </c>
      <c r="C2070" s="96" t="s">
        <v>4912</v>
      </c>
      <c r="D2070" s="104" t="s">
        <v>248</v>
      </c>
      <c r="E2070" s="117" t="s">
        <v>81</v>
      </c>
      <c r="F2070" s="96" t="s">
        <v>81</v>
      </c>
      <c r="G2070" s="114">
        <v>1961</v>
      </c>
      <c r="H2070" s="113">
        <v>0.75</v>
      </c>
      <c r="I2070" s="117" t="s">
        <v>244</v>
      </c>
      <c r="J2070" s="262"/>
      <c r="K2070" s="270"/>
      <c r="L2070" s="286" t="s">
        <v>4921</v>
      </c>
      <c r="M2070" s="133" t="s">
        <v>95</v>
      </c>
      <c r="N2070" s="114">
        <v>1977</v>
      </c>
      <c r="O2070" s="114">
        <v>1977</v>
      </c>
      <c r="P2070" s="113">
        <v>0.75</v>
      </c>
      <c r="Q2070" s="117"/>
      <c r="R2070" s="96"/>
      <c r="S2070" s="97"/>
      <c r="T2070" s="103"/>
      <c r="U2070" s="136" t="e">
        <f ca="1">_xlfn._xlws.FILTER(_xlfn._xlws.FILTER(Table15[],(Table15[System-Owned Portion]&amp;Table15[Was Material Ever Previously Lead?]&amp;Table15[Customer-Owned Portion])=(D2070&amp;E2070&amp;M2070)),{0,0,0,1})</f>
        <v>#NAME?</v>
      </c>
      <c r="V2070"/>
    </row>
    <row r="2071" spans="1:22" ht="30" x14ac:dyDescent="0.25">
      <c r="A2071" s="102" t="s">
        <v>4225</v>
      </c>
      <c r="B2071" s="96" t="s">
        <v>4226</v>
      </c>
      <c r="C2071" s="96" t="s">
        <v>4912</v>
      </c>
      <c r="D2071" s="104" t="s">
        <v>248</v>
      </c>
      <c r="E2071" s="117" t="s">
        <v>81</v>
      </c>
      <c r="F2071" s="96" t="s">
        <v>81</v>
      </c>
      <c r="G2071" s="114">
        <v>1961</v>
      </c>
      <c r="H2071" s="113">
        <v>0.75</v>
      </c>
      <c r="I2071" s="117" t="s">
        <v>244</v>
      </c>
      <c r="J2071" s="262"/>
      <c r="K2071" s="270"/>
      <c r="L2071" s="286" t="s">
        <v>4921</v>
      </c>
      <c r="M2071" s="133" t="s">
        <v>95</v>
      </c>
      <c r="N2071" s="114">
        <v>1968</v>
      </c>
      <c r="O2071" s="114">
        <v>1968</v>
      </c>
      <c r="P2071" s="113">
        <v>0.75</v>
      </c>
      <c r="Q2071" s="117"/>
      <c r="R2071" s="96"/>
      <c r="S2071" s="97"/>
      <c r="T2071" s="103"/>
      <c r="U2071" s="136" t="e">
        <f ca="1">_xlfn._xlws.FILTER(_xlfn._xlws.FILTER(Table15[],(Table15[System-Owned Portion]&amp;Table15[Was Material Ever Previously Lead?]&amp;Table15[Customer-Owned Portion])=(D2071&amp;E2071&amp;M2071)),{0,0,0,1})</f>
        <v>#NAME?</v>
      </c>
      <c r="V2071"/>
    </row>
    <row r="2072" spans="1:22" ht="30" x14ac:dyDescent="0.25">
      <c r="A2072" s="102" t="s">
        <v>4227</v>
      </c>
      <c r="B2072" s="96" t="s">
        <v>4228</v>
      </c>
      <c r="C2072" s="96" t="s">
        <v>4912</v>
      </c>
      <c r="D2072" s="104" t="s">
        <v>247</v>
      </c>
      <c r="E2072" s="117" t="s">
        <v>81</v>
      </c>
      <c r="F2072" s="96" t="s">
        <v>81</v>
      </c>
      <c r="G2072" s="114">
        <v>2007</v>
      </c>
      <c r="H2072" s="113">
        <v>1</v>
      </c>
      <c r="I2072" s="117" t="s">
        <v>245</v>
      </c>
      <c r="J2072" s="262"/>
      <c r="K2072" s="270"/>
      <c r="L2072" s="286" t="s">
        <v>4942</v>
      </c>
      <c r="M2072" s="133" t="s">
        <v>247</v>
      </c>
      <c r="N2072" s="114">
        <v>2008</v>
      </c>
      <c r="O2072" s="114">
        <v>2008</v>
      </c>
      <c r="P2072" s="113">
        <v>1</v>
      </c>
      <c r="Q2072" s="117" t="s">
        <v>245</v>
      </c>
      <c r="R2072" s="96"/>
      <c r="S2072" s="97"/>
      <c r="T2072" s="103"/>
      <c r="U2072" s="136" t="e">
        <f ca="1">_xlfn._xlws.FILTER(_xlfn._xlws.FILTER(Table15[],(Table15[System-Owned Portion]&amp;Table15[Was Material Ever Previously Lead?]&amp;Table15[Customer-Owned Portion])=(D2072&amp;E2072&amp;M2072)),{0,0,0,1})</f>
        <v>#NAME?</v>
      </c>
      <c r="V2072"/>
    </row>
    <row r="2073" spans="1:22" x14ac:dyDescent="0.25">
      <c r="A2073" s="102" t="s">
        <v>4229</v>
      </c>
      <c r="B2073" s="96" t="s">
        <v>4230</v>
      </c>
      <c r="C2073" s="96" t="s">
        <v>4084</v>
      </c>
      <c r="D2073" s="104" t="s">
        <v>248</v>
      </c>
      <c r="E2073" s="117" t="s">
        <v>81</v>
      </c>
      <c r="F2073" s="96" t="s">
        <v>81</v>
      </c>
      <c r="G2073" s="114">
        <v>1972</v>
      </c>
      <c r="H2073" s="113">
        <v>1</v>
      </c>
      <c r="I2073" s="117" t="s">
        <v>244</v>
      </c>
      <c r="J2073" s="262"/>
      <c r="K2073" s="270"/>
      <c r="L2073" s="286"/>
      <c r="M2073" s="133" t="s">
        <v>95</v>
      </c>
      <c r="N2073" s="114">
        <v>1971</v>
      </c>
      <c r="O2073" s="114">
        <v>1971</v>
      </c>
      <c r="P2073" s="113">
        <v>1</v>
      </c>
      <c r="Q2073" s="117"/>
      <c r="R2073" s="96"/>
      <c r="S2073" s="97"/>
      <c r="T2073" s="103"/>
      <c r="U2073" s="136" t="e">
        <f ca="1">_xlfn._xlws.FILTER(_xlfn._xlws.FILTER(Table15[],(Table15[System-Owned Portion]&amp;Table15[Was Material Ever Previously Lead?]&amp;Table15[Customer-Owned Portion])=(D2073&amp;E2073&amp;M2073)),{0,0,0,1})</f>
        <v>#NAME?</v>
      </c>
      <c r="V2073"/>
    </row>
    <row r="2074" spans="1:22" x14ac:dyDescent="0.25">
      <c r="A2074" s="102" t="s">
        <v>4231</v>
      </c>
      <c r="B2074" s="96" t="s">
        <v>4232</v>
      </c>
      <c r="C2074" s="96" t="s">
        <v>4084</v>
      </c>
      <c r="D2074" s="104" t="s">
        <v>248</v>
      </c>
      <c r="E2074" s="117" t="s">
        <v>81</v>
      </c>
      <c r="F2074" s="96" t="s">
        <v>81</v>
      </c>
      <c r="G2074" s="114">
        <v>1972</v>
      </c>
      <c r="H2074" s="264">
        <v>0.75</v>
      </c>
      <c r="I2074" s="117" t="s">
        <v>244</v>
      </c>
      <c r="J2074" s="262"/>
      <c r="K2074" s="270"/>
      <c r="L2074" s="286"/>
      <c r="M2074" s="133" t="s">
        <v>95</v>
      </c>
      <c r="N2074" s="114">
        <v>1970</v>
      </c>
      <c r="O2074" s="114">
        <v>1970</v>
      </c>
      <c r="P2074" s="264">
        <v>0.75</v>
      </c>
      <c r="Q2074" s="117"/>
      <c r="R2074" s="96"/>
      <c r="S2074" s="97"/>
      <c r="T2074" s="103"/>
      <c r="U2074" s="136" t="e">
        <f ca="1">_xlfn._xlws.FILTER(_xlfn._xlws.FILTER(Table15[],(Table15[System-Owned Portion]&amp;Table15[Was Material Ever Previously Lead?]&amp;Table15[Customer-Owned Portion])=(D2074&amp;E2074&amp;M2074)),{0,0,0,1})</f>
        <v>#NAME?</v>
      </c>
      <c r="V2074"/>
    </row>
    <row r="2075" spans="1:22" x14ac:dyDescent="0.25">
      <c r="A2075" s="102" t="s">
        <v>4233</v>
      </c>
      <c r="B2075" s="96" t="s">
        <v>4234</v>
      </c>
      <c r="C2075" s="96" t="s">
        <v>4084</v>
      </c>
      <c r="D2075" s="104" t="s">
        <v>248</v>
      </c>
      <c r="E2075" s="117" t="s">
        <v>81</v>
      </c>
      <c r="F2075" s="96" t="s">
        <v>81</v>
      </c>
      <c r="G2075" s="114">
        <v>1972</v>
      </c>
      <c r="H2075" s="113">
        <v>0.75</v>
      </c>
      <c r="I2075" s="117" t="s">
        <v>244</v>
      </c>
      <c r="J2075" s="262"/>
      <c r="K2075" s="270"/>
      <c r="L2075" s="286"/>
      <c r="M2075" s="133" t="s">
        <v>95</v>
      </c>
      <c r="N2075" s="114">
        <v>1968</v>
      </c>
      <c r="O2075" s="114">
        <v>1968</v>
      </c>
      <c r="P2075" s="113">
        <v>0.75</v>
      </c>
      <c r="Q2075" s="117"/>
      <c r="R2075" s="96"/>
      <c r="S2075" s="97"/>
      <c r="T2075" s="103"/>
      <c r="U2075" s="136" t="e">
        <f ca="1">_xlfn._xlws.FILTER(_xlfn._xlws.FILTER(Table15[],(Table15[System-Owned Portion]&amp;Table15[Was Material Ever Previously Lead?]&amp;Table15[Customer-Owned Portion])=(D2075&amp;E2075&amp;M2075)),{0,0,0,1})</f>
        <v>#NAME?</v>
      </c>
      <c r="V2075"/>
    </row>
    <row r="2076" spans="1:22" ht="30" x14ac:dyDescent="0.25">
      <c r="A2076" s="102" t="s">
        <v>4235</v>
      </c>
      <c r="B2076" s="96" t="s">
        <v>4946</v>
      </c>
      <c r="C2076" s="96" t="s">
        <v>1268</v>
      </c>
      <c r="D2076" s="104" t="s">
        <v>248</v>
      </c>
      <c r="E2076" s="117" t="s">
        <v>81</v>
      </c>
      <c r="F2076" s="96" t="s">
        <v>81</v>
      </c>
      <c r="G2076" s="114">
        <v>1977</v>
      </c>
      <c r="H2076" s="113">
        <v>1</v>
      </c>
      <c r="I2076" s="117" t="s">
        <v>244</v>
      </c>
      <c r="J2076" s="262"/>
      <c r="K2076" s="270"/>
      <c r="L2076" s="286" t="s">
        <v>4953</v>
      </c>
      <c r="M2076" s="133" t="s">
        <v>247</v>
      </c>
      <c r="N2076" s="114">
        <v>2003</v>
      </c>
      <c r="O2076" s="114">
        <v>2003</v>
      </c>
      <c r="P2076" s="113">
        <v>1</v>
      </c>
      <c r="Q2076" s="117" t="s">
        <v>245</v>
      </c>
      <c r="R2076" s="96"/>
      <c r="S2076" s="97"/>
      <c r="T2076" s="103" t="s">
        <v>4903</v>
      </c>
      <c r="U2076" s="136" t="e">
        <f ca="1">_xlfn._xlws.FILTER(_xlfn._xlws.FILTER(Table15[],(Table15[System-Owned Portion]&amp;Table15[Was Material Ever Previously Lead?]&amp;Table15[Customer-Owned Portion])=(D2076&amp;E2076&amp;M2076)),{0,0,0,1})</f>
        <v>#NAME?</v>
      </c>
      <c r="V2076"/>
    </row>
    <row r="2077" spans="1:22" ht="30" x14ac:dyDescent="0.25">
      <c r="A2077" s="102" t="s">
        <v>4235</v>
      </c>
      <c r="B2077" s="96" t="s">
        <v>4947</v>
      </c>
      <c r="C2077" s="96" t="s">
        <v>1268</v>
      </c>
      <c r="D2077" s="104" t="s">
        <v>248</v>
      </c>
      <c r="E2077" s="117" t="s">
        <v>81</v>
      </c>
      <c r="F2077" s="96" t="s">
        <v>81</v>
      </c>
      <c r="G2077" s="114">
        <v>1977</v>
      </c>
      <c r="H2077" s="113">
        <v>0.75</v>
      </c>
      <c r="I2077" s="117" t="s">
        <v>244</v>
      </c>
      <c r="J2077" s="262"/>
      <c r="K2077" s="270"/>
      <c r="L2077" s="286" t="s">
        <v>4954</v>
      </c>
      <c r="M2077" s="133" t="s">
        <v>247</v>
      </c>
      <c r="N2077" s="114">
        <v>2003</v>
      </c>
      <c r="O2077" s="114">
        <v>2003</v>
      </c>
      <c r="P2077" s="113">
        <v>0.75</v>
      </c>
      <c r="Q2077" s="117" t="s">
        <v>245</v>
      </c>
      <c r="R2077" s="96"/>
      <c r="S2077" s="97"/>
      <c r="T2077" s="103"/>
      <c r="U2077" s="136" t="e">
        <f ca="1">_xlfn._xlws.FILTER(_xlfn._xlws.FILTER(Table15[],(Table15[System-Owned Portion]&amp;Table15[Was Material Ever Previously Lead?]&amp;Table15[Customer-Owned Portion])=(D2077&amp;E2077&amp;M2077)),{0,0,0,1})</f>
        <v>#NAME?</v>
      </c>
      <c r="V2077"/>
    </row>
    <row r="2078" spans="1:22" ht="30" x14ac:dyDescent="0.25">
      <c r="A2078" s="102" t="s">
        <v>4235</v>
      </c>
      <c r="B2078" s="96" t="s">
        <v>4948</v>
      </c>
      <c r="C2078" s="96" t="s">
        <v>1268</v>
      </c>
      <c r="D2078" s="104" t="s">
        <v>248</v>
      </c>
      <c r="E2078" s="117" t="s">
        <v>81</v>
      </c>
      <c r="F2078" s="96" t="s">
        <v>81</v>
      </c>
      <c r="G2078" s="114">
        <v>1977</v>
      </c>
      <c r="H2078" s="113">
        <v>0.75</v>
      </c>
      <c r="I2078" s="117" t="s">
        <v>244</v>
      </c>
      <c r="J2078" s="262"/>
      <c r="K2078" s="270"/>
      <c r="L2078" s="286" t="s">
        <v>4955</v>
      </c>
      <c r="M2078" s="133" t="s">
        <v>247</v>
      </c>
      <c r="N2078" s="114">
        <v>2003</v>
      </c>
      <c r="O2078" s="114">
        <v>2003</v>
      </c>
      <c r="P2078" s="113">
        <v>0.75</v>
      </c>
      <c r="Q2078" s="117" t="s">
        <v>245</v>
      </c>
      <c r="R2078" s="96"/>
      <c r="S2078" s="97"/>
      <c r="T2078" s="103"/>
      <c r="U2078" s="136" t="e">
        <f ca="1">_xlfn._xlws.FILTER(_xlfn._xlws.FILTER(Table15[],(Table15[System-Owned Portion]&amp;Table15[Was Material Ever Previously Lead?]&amp;Table15[Customer-Owned Portion])=(D2078&amp;E2078&amp;M2078)),{0,0,0,1})</f>
        <v>#NAME?</v>
      </c>
      <c r="V2078"/>
    </row>
    <row r="2079" spans="1:22" ht="30" x14ac:dyDescent="0.25">
      <c r="A2079" s="102" t="s">
        <v>4235</v>
      </c>
      <c r="B2079" s="96" t="s">
        <v>4949</v>
      </c>
      <c r="C2079" s="96" t="s">
        <v>1268</v>
      </c>
      <c r="D2079" s="104" t="s">
        <v>248</v>
      </c>
      <c r="E2079" s="117" t="s">
        <v>81</v>
      </c>
      <c r="F2079" s="96" t="s">
        <v>81</v>
      </c>
      <c r="G2079" s="114">
        <v>1977</v>
      </c>
      <c r="H2079" s="113">
        <v>0.75</v>
      </c>
      <c r="I2079" s="117" t="s">
        <v>244</v>
      </c>
      <c r="J2079" s="262"/>
      <c r="K2079" s="270"/>
      <c r="L2079" s="286" t="s">
        <v>4955</v>
      </c>
      <c r="M2079" s="133" t="s">
        <v>247</v>
      </c>
      <c r="N2079" s="114">
        <v>2003</v>
      </c>
      <c r="O2079" s="114">
        <v>2003</v>
      </c>
      <c r="P2079" s="113">
        <v>0.75</v>
      </c>
      <c r="Q2079" s="117" t="s">
        <v>245</v>
      </c>
      <c r="R2079" s="96"/>
      <c r="S2079" s="97"/>
      <c r="T2079" s="103"/>
      <c r="U2079" s="136" t="e">
        <f ca="1">_xlfn._xlws.FILTER(_xlfn._xlws.FILTER(Table15[],(Table15[System-Owned Portion]&amp;Table15[Was Material Ever Previously Lead?]&amp;Table15[Customer-Owned Portion])=(D2079&amp;E2079&amp;M2079)),{0,0,0,1})</f>
        <v>#NAME?</v>
      </c>
      <c r="V2079"/>
    </row>
    <row r="2080" spans="1:22" ht="30" x14ac:dyDescent="0.25">
      <c r="A2080" s="102" t="s">
        <v>4235</v>
      </c>
      <c r="B2080" s="96" t="s">
        <v>4950</v>
      </c>
      <c r="C2080" s="96" t="s">
        <v>1268</v>
      </c>
      <c r="D2080" s="104" t="s">
        <v>248</v>
      </c>
      <c r="E2080" s="117" t="s">
        <v>81</v>
      </c>
      <c r="F2080" s="96" t="s">
        <v>81</v>
      </c>
      <c r="G2080" s="114">
        <v>1977</v>
      </c>
      <c r="H2080" s="113">
        <v>0.75</v>
      </c>
      <c r="I2080" s="117" t="s">
        <v>244</v>
      </c>
      <c r="J2080" s="262"/>
      <c r="K2080" s="270"/>
      <c r="L2080" s="286" t="s">
        <v>4956</v>
      </c>
      <c r="M2080" s="133" t="s">
        <v>247</v>
      </c>
      <c r="N2080" s="114">
        <v>2003</v>
      </c>
      <c r="O2080" s="114">
        <v>2003</v>
      </c>
      <c r="P2080" s="113">
        <v>0.75</v>
      </c>
      <c r="Q2080" s="117" t="s">
        <v>245</v>
      </c>
      <c r="R2080" s="96"/>
      <c r="S2080" s="97"/>
      <c r="T2080" s="103"/>
      <c r="U2080" s="136" t="e">
        <f ca="1">_xlfn._xlws.FILTER(_xlfn._xlws.FILTER(Table15[],(Table15[System-Owned Portion]&amp;Table15[Was Material Ever Previously Lead?]&amp;Table15[Customer-Owned Portion])=(D2080&amp;E2080&amp;M2080)),{0,0,0,1})</f>
        <v>#NAME?</v>
      </c>
      <c r="V2080"/>
    </row>
    <row r="2081" spans="1:22" ht="30" x14ac:dyDescent="0.25">
      <c r="A2081" s="102" t="s">
        <v>4235</v>
      </c>
      <c r="B2081" s="96" t="s">
        <v>4951</v>
      </c>
      <c r="C2081" s="96" t="s">
        <v>1268</v>
      </c>
      <c r="D2081" s="104" t="s">
        <v>248</v>
      </c>
      <c r="E2081" s="117" t="s">
        <v>81</v>
      </c>
      <c r="F2081" s="96" t="s">
        <v>81</v>
      </c>
      <c r="G2081" s="114">
        <v>1977</v>
      </c>
      <c r="H2081" s="113">
        <v>0.75</v>
      </c>
      <c r="I2081" s="117" t="s">
        <v>244</v>
      </c>
      <c r="J2081" s="262"/>
      <c r="K2081" s="270"/>
      <c r="L2081" s="286" t="s">
        <v>4956</v>
      </c>
      <c r="M2081" s="133" t="s">
        <v>247</v>
      </c>
      <c r="N2081" s="114">
        <v>2003</v>
      </c>
      <c r="O2081" s="114">
        <v>2003</v>
      </c>
      <c r="P2081" s="113">
        <v>0.75</v>
      </c>
      <c r="Q2081" s="117" t="s">
        <v>245</v>
      </c>
      <c r="R2081" s="96"/>
      <c r="S2081" s="97"/>
      <c r="T2081" s="103"/>
      <c r="U2081" s="136" t="e">
        <f ca="1">_xlfn._xlws.FILTER(_xlfn._xlws.FILTER(Table15[],(Table15[System-Owned Portion]&amp;Table15[Was Material Ever Previously Lead?]&amp;Table15[Customer-Owned Portion])=(D2081&amp;E2081&amp;M2081)),{0,0,0,1})</f>
        <v>#NAME?</v>
      </c>
      <c r="V2081"/>
    </row>
    <row r="2082" spans="1:22" ht="30" x14ac:dyDescent="0.25">
      <c r="A2082" s="102" t="s">
        <v>4235</v>
      </c>
      <c r="B2082" s="96" t="s">
        <v>4952</v>
      </c>
      <c r="C2082" s="96" t="s">
        <v>1268</v>
      </c>
      <c r="D2082" s="104" t="s">
        <v>248</v>
      </c>
      <c r="E2082" s="117" t="s">
        <v>81</v>
      </c>
      <c r="F2082" s="96" t="s">
        <v>81</v>
      </c>
      <c r="G2082" s="114">
        <v>1977</v>
      </c>
      <c r="H2082" s="113">
        <v>0.75</v>
      </c>
      <c r="I2082" s="117" t="s">
        <v>244</v>
      </c>
      <c r="J2082" s="262"/>
      <c r="K2082" s="270"/>
      <c r="L2082" s="286" t="s">
        <v>4956</v>
      </c>
      <c r="M2082" s="133" t="s">
        <v>247</v>
      </c>
      <c r="N2082" s="114">
        <v>2003</v>
      </c>
      <c r="O2082" s="114">
        <v>2003</v>
      </c>
      <c r="P2082" s="113">
        <v>0.75</v>
      </c>
      <c r="Q2082" s="117" t="s">
        <v>245</v>
      </c>
      <c r="R2082" s="96"/>
      <c r="S2082" s="97"/>
      <c r="T2082" s="103"/>
      <c r="U2082" s="136" t="e">
        <f ca="1">_xlfn._xlws.FILTER(_xlfn._xlws.FILTER(Table15[],(Table15[System-Owned Portion]&amp;Table15[Was Material Ever Previously Lead?]&amp;Table15[Customer-Owned Portion])=(D2082&amp;E2082&amp;M2082)),{0,0,0,1})</f>
        <v>#NAME?</v>
      </c>
      <c r="V2082"/>
    </row>
    <row r="2083" spans="1:22" ht="30" x14ac:dyDescent="0.25">
      <c r="A2083" s="102" t="s">
        <v>4236</v>
      </c>
      <c r="B2083" s="96" t="s">
        <v>4237</v>
      </c>
      <c r="C2083" s="96" t="s">
        <v>4943</v>
      </c>
      <c r="D2083" s="104" t="s">
        <v>247</v>
      </c>
      <c r="E2083" s="117" t="s">
        <v>81</v>
      </c>
      <c r="F2083" s="96" t="s">
        <v>81</v>
      </c>
      <c r="G2083" s="114">
        <v>1999</v>
      </c>
      <c r="H2083" s="113">
        <v>1</v>
      </c>
      <c r="I2083" s="117" t="s">
        <v>4700</v>
      </c>
      <c r="J2083" s="262"/>
      <c r="K2083" s="270"/>
      <c r="L2083" s="286" t="s">
        <v>4945</v>
      </c>
      <c r="M2083" s="133" t="s">
        <v>247</v>
      </c>
      <c r="N2083" s="114">
        <v>2014</v>
      </c>
      <c r="O2083" s="114">
        <v>2014</v>
      </c>
      <c r="P2083" s="113">
        <v>1</v>
      </c>
      <c r="Q2083" s="117" t="s">
        <v>245</v>
      </c>
      <c r="R2083" s="96"/>
      <c r="S2083" s="97"/>
      <c r="T2083" s="103" t="s">
        <v>4944</v>
      </c>
      <c r="U2083" s="136" t="e">
        <f ca="1">_xlfn._xlws.FILTER(_xlfn._xlws.FILTER(Table15[],(Table15[System-Owned Portion]&amp;Table15[Was Material Ever Previously Lead?]&amp;Table15[Customer-Owned Portion])=(D2083&amp;E2083&amp;M2083)),{0,0,0,1})</f>
        <v>#NAME?</v>
      </c>
      <c r="V2083"/>
    </row>
    <row r="2084" spans="1:22" ht="30" x14ac:dyDescent="0.25">
      <c r="A2084" s="102" t="s">
        <v>4253</v>
      </c>
      <c r="B2084" s="96" t="s">
        <v>4254</v>
      </c>
      <c r="C2084" s="96" t="s">
        <v>4473</v>
      </c>
      <c r="D2084" s="104" t="s">
        <v>247</v>
      </c>
      <c r="E2084" s="117" t="s">
        <v>81</v>
      </c>
      <c r="F2084" s="96" t="s">
        <v>81</v>
      </c>
      <c r="G2084" s="114">
        <v>2020</v>
      </c>
      <c r="H2084" s="113">
        <v>0.75</v>
      </c>
      <c r="I2084" s="117" t="s">
        <v>245</v>
      </c>
      <c r="J2084" s="262"/>
      <c r="K2084" s="270"/>
      <c r="L2084" s="286" t="s">
        <v>4246</v>
      </c>
      <c r="M2084" s="133"/>
      <c r="N2084" s="114"/>
      <c r="O2084" s="114"/>
      <c r="P2084" s="113"/>
      <c r="Q2084" s="117"/>
      <c r="R2084" s="96"/>
      <c r="S2084" s="97"/>
      <c r="T2084" s="103" t="s">
        <v>4246</v>
      </c>
      <c r="U2084" s="136" t="e">
        <f ca="1">_xlfn._xlws.FILTER(_xlfn._xlws.FILTER(Table15[],(Table15[System-Owned Portion]&amp;Table15[Was Material Ever Previously Lead?]&amp;Table15[Customer-Owned Portion])=(D2084&amp;E2084&amp;M2084)),{0,0,0,1})</f>
        <v>#NAME?</v>
      </c>
      <c r="V2084"/>
    </row>
    <row r="2085" spans="1:22" ht="30" x14ac:dyDescent="0.25">
      <c r="A2085" s="102" t="s">
        <v>4255</v>
      </c>
      <c r="B2085" s="96" t="s">
        <v>4256</v>
      </c>
      <c r="C2085" s="96" t="s">
        <v>4473</v>
      </c>
      <c r="D2085" s="104" t="s">
        <v>247</v>
      </c>
      <c r="E2085" s="117" t="s">
        <v>81</v>
      </c>
      <c r="F2085" s="96" t="s">
        <v>81</v>
      </c>
      <c r="G2085" s="114">
        <v>2020</v>
      </c>
      <c r="H2085" s="113">
        <v>1</v>
      </c>
      <c r="I2085" s="117" t="s">
        <v>245</v>
      </c>
      <c r="J2085" s="262"/>
      <c r="K2085" s="270"/>
      <c r="L2085" s="286" t="s">
        <v>4246</v>
      </c>
      <c r="M2085" s="133"/>
      <c r="N2085" s="114"/>
      <c r="O2085" s="114"/>
      <c r="P2085" s="113"/>
      <c r="Q2085" s="117"/>
      <c r="R2085" s="96"/>
      <c r="S2085" s="97"/>
      <c r="T2085" s="103" t="s">
        <v>4246</v>
      </c>
      <c r="U2085" s="136" t="e">
        <f ca="1">_xlfn._xlws.FILTER(_xlfn._xlws.FILTER(Table15[],(Table15[System-Owned Portion]&amp;Table15[Was Material Ever Previously Lead?]&amp;Table15[Customer-Owned Portion])=(D2085&amp;E2085&amp;M2085)),{0,0,0,1})</f>
        <v>#NAME?</v>
      </c>
      <c r="V2085"/>
    </row>
    <row r="2086" spans="1:22" ht="30" x14ac:dyDescent="0.25">
      <c r="A2086" s="102" t="s">
        <v>4257</v>
      </c>
      <c r="B2086" s="96" t="s">
        <v>4258</v>
      </c>
      <c r="C2086" s="96" t="s">
        <v>4473</v>
      </c>
      <c r="D2086" s="104" t="s">
        <v>247</v>
      </c>
      <c r="E2086" s="117" t="s">
        <v>81</v>
      </c>
      <c r="F2086" s="96" t="s">
        <v>81</v>
      </c>
      <c r="G2086" s="114">
        <v>2020</v>
      </c>
      <c r="H2086" s="113">
        <v>1</v>
      </c>
      <c r="I2086" s="117" t="s">
        <v>245</v>
      </c>
      <c r="J2086" s="262"/>
      <c r="K2086" s="270"/>
      <c r="L2086" s="286" t="s">
        <v>4246</v>
      </c>
      <c r="M2086" s="133"/>
      <c r="N2086" s="114"/>
      <c r="O2086" s="114"/>
      <c r="P2086" s="113"/>
      <c r="Q2086" s="117"/>
      <c r="R2086" s="96"/>
      <c r="S2086" s="97"/>
      <c r="T2086" s="103" t="s">
        <v>4246</v>
      </c>
      <c r="U2086" s="136" t="e">
        <f ca="1">_xlfn._xlws.FILTER(_xlfn._xlws.FILTER(Table15[],(Table15[System-Owned Portion]&amp;Table15[Was Material Ever Previously Lead?]&amp;Table15[Customer-Owned Portion])=(D2086&amp;E2086&amp;M2086)),{0,0,0,1})</f>
        <v>#NAME?</v>
      </c>
      <c r="V2086"/>
    </row>
    <row r="2087" spans="1:22" ht="30" x14ac:dyDescent="0.25">
      <c r="A2087" s="102" t="s">
        <v>4259</v>
      </c>
      <c r="B2087" s="96" t="s">
        <v>4260</v>
      </c>
      <c r="C2087" s="96" t="s">
        <v>4473</v>
      </c>
      <c r="D2087" s="104" t="s">
        <v>247</v>
      </c>
      <c r="E2087" s="117" t="s">
        <v>81</v>
      </c>
      <c r="F2087" s="96" t="s">
        <v>81</v>
      </c>
      <c r="G2087" s="114">
        <v>2020</v>
      </c>
      <c r="H2087" s="113">
        <v>1</v>
      </c>
      <c r="I2087" s="117" t="s">
        <v>245</v>
      </c>
      <c r="J2087" s="262"/>
      <c r="K2087" s="270"/>
      <c r="L2087" s="286" t="s">
        <v>4246</v>
      </c>
      <c r="M2087" s="133"/>
      <c r="N2087" s="114"/>
      <c r="O2087" s="114"/>
      <c r="P2087" s="113"/>
      <c r="Q2087" s="117"/>
      <c r="R2087" s="96"/>
      <c r="S2087" s="97"/>
      <c r="T2087" s="103" t="s">
        <v>4246</v>
      </c>
      <c r="U2087" s="136" t="e">
        <f ca="1">_xlfn._xlws.FILTER(_xlfn._xlws.FILTER(Table15[],(Table15[System-Owned Portion]&amp;Table15[Was Material Ever Previously Lead?]&amp;Table15[Customer-Owned Portion])=(D2087&amp;E2087&amp;M2087)),{0,0,0,1})</f>
        <v>#NAME?</v>
      </c>
      <c r="V2087"/>
    </row>
    <row r="2088" spans="1:22" ht="30" x14ac:dyDescent="0.25">
      <c r="A2088" s="102" t="s">
        <v>4261</v>
      </c>
      <c r="B2088" s="96" t="s">
        <v>4262</v>
      </c>
      <c r="C2088" s="96" t="s">
        <v>4473</v>
      </c>
      <c r="D2088" s="104" t="s">
        <v>247</v>
      </c>
      <c r="E2088" s="117" t="s">
        <v>81</v>
      </c>
      <c r="F2088" s="96" t="s">
        <v>81</v>
      </c>
      <c r="G2088" s="114">
        <v>2020</v>
      </c>
      <c r="H2088" s="113">
        <v>1</v>
      </c>
      <c r="I2088" s="117" t="s">
        <v>245</v>
      </c>
      <c r="J2088" s="262"/>
      <c r="K2088" s="270"/>
      <c r="L2088" s="286" t="s">
        <v>4246</v>
      </c>
      <c r="M2088" s="133"/>
      <c r="N2088" s="114"/>
      <c r="O2088" s="114"/>
      <c r="P2088" s="113"/>
      <c r="Q2088" s="117"/>
      <c r="R2088" s="96"/>
      <c r="S2088" s="97"/>
      <c r="T2088" s="103" t="s">
        <v>4246</v>
      </c>
      <c r="U2088" s="136" t="e">
        <f ca="1">_xlfn._xlws.FILTER(_xlfn._xlws.FILTER(Table15[],(Table15[System-Owned Portion]&amp;Table15[Was Material Ever Previously Lead?]&amp;Table15[Customer-Owned Portion])=(D2088&amp;E2088&amp;M2088)),{0,0,0,1})</f>
        <v>#NAME?</v>
      </c>
      <c r="V2088"/>
    </row>
    <row r="2089" spans="1:22" ht="30" x14ac:dyDescent="0.25">
      <c r="A2089" s="102" t="s">
        <v>4263</v>
      </c>
      <c r="B2089" s="96" t="s">
        <v>4264</v>
      </c>
      <c r="C2089" s="96" t="s">
        <v>4473</v>
      </c>
      <c r="D2089" s="104" t="s">
        <v>247</v>
      </c>
      <c r="E2089" s="117" t="s">
        <v>81</v>
      </c>
      <c r="F2089" s="96" t="s">
        <v>81</v>
      </c>
      <c r="G2089" s="114">
        <v>2020</v>
      </c>
      <c r="H2089" s="113">
        <v>1</v>
      </c>
      <c r="I2089" s="117" t="s">
        <v>245</v>
      </c>
      <c r="J2089" s="262"/>
      <c r="K2089" s="270"/>
      <c r="L2089" s="286" t="s">
        <v>4246</v>
      </c>
      <c r="M2089" s="133"/>
      <c r="N2089" s="114"/>
      <c r="O2089" s="114"/>
      <c r="P2089" s="113"/>
      <c r="Q2089" s="117"/>
      <c r="R2089" s="96"/>
      <c r="S2089" s="97"/>
      <c r="T2089" s="103" t="s">
        <v>4246</v>
      </c>
      <c r="U2089" s="136" t="e">
        <f ca="1">_xlfn._xlws.FILTER(_xlfn._xlws.FILTER(Table15[],(Table15[System-Owned Portion]&amp;Table15[Was Material Ever Previously Lead?]&amp;Table15[Customer-Owned Portion])=(D2089&amp;E2089&amp;M2089)),{0,0,0,1})</f>
        <v>#NAME?</v>
      </c>
      <c r="V2089"/>
    </row>
    <row r="2090" spans="1:22" ht="30" x14ac:dyDescent="0.25">
      <c r="A2090" s="102" t="s">
        <v>4265</v>
      </c>
      <c r="B2090" s="96" t="s">
        <v>4266</v>
      </c>
      <c r="C2090" s="96" t="s">
        <v>4473</v>
      </c>
      <c r="D2090" s="104" t="s">
        <v>247</v>
      </c>
      <c r="E2090" s="117" t="s">
        <v>81</v>
      </c>
      <c r="F2090" s="96" t="s">
        <v>81</v>
      </c>
      <c r="G2090" s="114">
        <v>2020</v>
      </c>
      <c r="H2090" s="113">
        <v>1</v>
      </c>
      <c r="I2090" s="117" t="s">
        <v>245</v>
      </c>
      <c r="J2090" s="262"/>
      <c r="K2090" s="270"/>
      <c r="L2090" s="286" t="s">
        <v>4246</v>
      </c>
      <c r="M2090" s="133"/>
      <c r="N2090" s="114"/>
      <c r="O2090" s="114"/>
      <c r="P2090" s="113"/>
      <c r="Q2090" s="117"/>
      <c r="R2090" s="96"/>
      <c r="S2090" s="97"/>
      <c r="T2090" s="103" t="s">
        <v>4246</v>
      </c>
      <c r="U2090" s="136" t="e">
        <f ca="1">_xlfn._xlws.FILTER(_xlfn._xlws.FILTER(Table15[],(Table15[System-Owned Portion]&amp;Table15[Was Material Ever Previously Lead?]&amp;Table15[Customer-Owned Portion])=(D2090&amp;E2090&amp;M2090)),{0,0,0,1})</f>
        <v>#NAME?</v>
      </c>
      <c r="V2090"/>
    </row>
    <row r="2091" spans="1:22" ht="30" x14ac:dyDescent="0.25">
      <c r="A2091" s="102" t="s">
        <v>4267</v>
      </c>
      <c r="B2091" s="96" t="s">
        <v>4268</v>
      </c>
      <c r="C2091" s="96" t="s">
        <v>4473</v>
      </c>
      <c r="D2091" s="104" t="s">
        <v>247</v>
      </c>
      <c r="E2091" s="117" t="s">
        <v>81</v>
      </c>
      <c r="F2091" s="96" t="s">
        <v>81</v>
      </c>
      <c r="G2091" s="114">
        <v>2020</v>
      </c>
      <c r="H2091" s="113">
        <v>1</v>
      </c>
      <c r="I2091" s="117" t="s">
        <v>245</v>
      </c>
      <c r="J2091" s="262"/>
      <c r="K2091" s="270"/>
      <c r="L2091" s="286" t="s">
        <v>4246</v>
      </c>
      <c r="M2091" s="133"/>
      <c r="N2091" s="114"/>
      <c r="O2091" s="114"/>
      <c r="P2091" s="113"/>
      <c r="Q2091" s="117"/>
      <c r="R2091" s="96"/>
      <c r="S2091" s="97"/>
      <c r="T2091" s="103" t="s">
        <v>4246</v>
      </c>
      <c r="U2091" s="136" t="e">
        <f ca="1">_xlfn._xlws.FILTER(_xlfn._xlws.FILTER(Table15[],(Table15[System-Owned Portion]&amp;Table15[Was Material Ever Previously Lead?]&amp;Table15[Customer-Owned Portion])=(D2091&amp;E2091&amp;M2091)),{0,0,0,1})</f>
        <v>#NAME?</v>
      </c>
      <c r="V2091"/>
    </row>
    <row r="2092" spans="1:22" ht="30" x14ac:dyDescent="0.25">
      <c r="A2092" s="102" t="s">
        <v>4269</v>
      </c>
      <c r="B2092" s="96" t="s">
        <v>4270</v>
      </c>
      <c r="C2092" s="96" t="s">
        <v>4473</v>
      </c>
      <c r="D2092" s="104" t="s">
        <v>247</v>
      </c>
      <c r="E2092" s="117" t="s">
        <v>81</v>
      </c>
      <c r="F2092" s="96" t="s">
        <v>81</v>
      </c>
      <c r="G2092" s="114">
        <v>2020</v>
      </c>
      <c r="H2092" s="113">
        <v>0.75</v>
      </c>
      <c r="I2092" s="117" t="s">
        <v>245</v>
      </c>
      <c r="J2092" s="262"/>
      <c r="K2092" s="270"/>
      <c r="L2092" s="286" t="s">
        <v>4246</v>
      </c>
      <c r="M2092" s="133"/>
      <c r="N2092" s="114"/>
      <c r="O2092" s="114"/>
      <c r="P2092" s="113"/>
      <c r="Q2092" s="117"/>
      <c r="R2092" s="96"/>
      <c r="S2092" s="97"/>
      <c r="T2092" s="103" t="s">
        <v>4246</v>
      </c>
      <c r="U2092" s="136" t="e">
        <f ca="1">_xlfn._xlws.FILTER(_xlfn._xlws.FILTER(Table15[],(Table15[System-Owned Portion]&amp;Table15[Was Material Ever Previously Lead?]&amp;Table15[Customer-Owned Portion])=(D2092&amp;E2092&amp;M2092)),{0,0,0,1})</f>
        <v>#NAME?</v>
      </c>
      <c r="V2092"/>
    </row>
    <row r="2093" spans="1:22" ht="30" x14ac:dyDescent="0.25">
      <c r="A2093" s="102" t="s">
        <v>4271</v>
      </c>
      <c r="B2093" s="96" t="s">
        <v>4272</v>
      </c>
      <c r="C2093" s="96" t="s">
        <v>4473</v>
      </c>
      <c r="D2093" s="104" t="s">
        <v>247</v>
      </c>
      <c r="E2093" s="117" t="s">
        <v>81</v>
      </c>
      <c r="F2093" s="96" t="s">
        <v>81</v>
      </c>
      <c r="G2093" s="114">
        <v>2020</v>
      </c>
      <c r="H2093" s="113">
        <v>1</v>
      </c>
      <c r="I2093" s="117" t="s">
        <v>245</v>
      </c>
      <c r="J2093" s="262"/>
      <c r="K2093" s="270"/>
      <c r="L2093" s="286" t="s">
        <v>4246</v>
      </c>
      <c r="M2093" s="133"/>
      <c r="N2093" s="114"/>
      <c r="O2093" s="114"/>
      <c r="P2093" s="113"/>
      <c r="Q2093" s="117"/>
      <c r="R2093" s="96"/>
      <c r="S2093" s="97"/>
      <c r="T2093" s="103" t="s">
        <v>4246</v>
      </c>
      <c r="U2093" s="136" t="e">
        <f ca="1">_xlfn._xlws.FILTER(_xlfn._xlws.FILTER(Table15[],(Table15[System-Owned Portion]&amp;Table15[Was Material Ever Previously Lead?]&amp;Table15[Customer-Owned Portion])=(D2093&amp;E2093&amp;M2093)),{0,0,0,1})</f>
        <v>#NAME?</v>
      </c>
      <c r="V2093"/>
    </row>
    <row r="2094" spans="1:22" ht="30" x14ac:dyDescent="0.25">
      <c r="A2094" s="102" t="s">
        <v>4273</v>
      </c>
      <c r="B2094" s="96" t="s">
        <v>4274</v>
      </c>
      <c r="C2094" s="96" t="s">
        <v>4473</v>
      </c>
      <c r="D2094" s="104" t="s">
        <v>247</v>
      </c>
      <c r="E2094" s="117" t="s">
        <v>81</v>
      </c>
      <c r="F2094" s="96" t="s">
        <v>81</v>
      </c>
      <c r="G2094" s="114">
        <v>2020</v>
      </c>
      <c r="H2094" s="113">
        <v>1</v>
      </c>
      <c r="I2094" s="117" t="s">
        <v>245</v>
      </c>
      <c r="J2094" s="262"/>
      <c r="K2094" s="270"/>
      <c r="L2094" s="286" t="s">
        <v>4246</v>
      </c>
      <c r="M2094" s="133"/>
      <c r="N2094" s="114"/>
      <c r="O2094" s="114"/>
      <c r="P2094" s="113"/>
      <c r="Q2094" s="117"/>
      <c r="R2094" s="96"/>
      <c r="S2094" s="97"/>
      <c r="T2094" s="103" t="s">
        <v>4246</v>
      </c>
      <c r="U2094" s="136" t="e">
        <f ca="1">_xlfn._xlws.FILTER(_xlfn._xlws.FILTER(Table15[],(Table15[System-Owned Portion]&amp;Table15[Was Material Ever Previously Lead?]&amp;Table15[Customer-Owned Portion])=(D2094&amp;E2094&amp;M2094)),{0,0,0,1})</f>
        <v>#NAME?</v>
      </c>
      <c r="V2094"/>
    </row>
    <row r="2095" spans="1:22" ht="30" x14ac:dyDescent="0.25">
      <c r="A2095" s="102" t="s">
        <v>4275</v>
      </c>
      <c r="B2095" s="96" t="s">
        <v>4276</v>
      </c>
      <c r="C2095" s="96" t="s">
        <v>4473</v>
      </c>
      <c r="D2095" s="104" t="s">
        <v>247</v>
      </c>
      <c r="E2095" s="117" t="s">
        <v>81</v>
      </c>
      <c r="F2095" s="96" t="s">
        <v>81</v>
      </c>
      <c r="G2095" s="114">
        <v>2020</v>
      </c>
      <c r="H2095" s="113">
        <v>1</v>
      </c>
      <c r="I2095" s="117" t="s">
        <v>245</v>
      </c>
      <c r="J2095" s="262"/>
      <c r="K2095" s="270"/>
      <c r="L2095" s="286" t="s">
        <v>4246</v>
      </c>
      <c r="M2095" s="133"/>
      <c r="N2095" s="114"/>
      <c r="O2095" s="114"/>
      <c r="P2095" s="113"/>
      <c r="Q2095" s="117"/>
      <c r="R2095" s="96"/>
      <c r="S2095" s="97"/>
      <c r="T2095" s="103" t="s">
        <v>4246</v>
      </c>
      <c r="U2095" s="136" t="e">
        <f ca="1">_xlfn._xlws.FILTER(_xlfn._xlws.FILTER(Table15[],(Table15[System-Owned Portion]&amp;Table15[Was Material Ever Previously Lead?]&amp;Table15[Customer-Owned Portion])=(D2095&amp;E2095&amp;M2095)),{0,0,0,1})</f>
        <v>#NAME?</v>
      </c>
      <c r="V2095"/>
    </row>
    <row r="2096" spans="1:22" ht="30" x14ac:dyDescent="0.25">
      <c r="A2096" s="102" t="s">
        <v>4277</v>
      </c>
      <c r="B2096" s="96" t="s">
        <v>4278</v>
      </c>
      <c r="C2096" s="96" t="s">
        <v>4473</v>
      </c>
      <c r="D2096" s="104" t="s">
        <v>247</v>
      </c>
      <c r="E2096" s="117" t="s">
        <v>81</v>
      </c>
      <c r="F2096" s="96" t="s">
        <v>81</v>
      </c>
      <c r="G2096" s="114">
        <v>2020</v>
      </c>
      <c r="H2096" s="113">
        <v>1</v>
      </c>
      <c r="I2096" s="117" t="s">
        <v>245</v>
      </c>
      <c r="J2096" s="262"/>
      <c r="K2096" s="270"/>
      <c r="L2096" s="286"/>
      <c r="M2096" s="133" t="s">
        <v>247</v>
      </c>
      <c r="N2096" s="114">
        <v>2024</v>
      </c>
      <c r="O2096" s="114">
        <v>2024</v>
      </c>
      <c r="P2096" s="113">
        <v>0.75</v>
      </c>
      <c r="Q2096" s="117" t="s">
        <v>245</v>
      </c>
      <c r="R2096" s="96"/>
      <c r="S2096" s="97"/>
      <c r="T2096" s="103"/>
      <c r="U2096" s="136" t="e">
        <f ca="1">_xlfn._xlws.FILTER(_xlfn._xlws.FILTER(Table15[],(Table15[System-Owned Portion]&amp;Table15[Was Material Ever Previously Lead?]&amp;Table15[Customer-Owned Portion])=(D2096&amp;E2096&amp;M2096)),{0,0,0,1})</f>
        <v>#NAME?</v>
      </c>
      <c r="V2096"/>
    </row>
    <row r="2097" spans="1:22" ht="30" x14ac:dyDescent="0.25">
      <c r="A2097" s="102" t="s">
        <v>4279</v>
      </c>
      <c r="B2097" s="96" t="s">
        <v>4280</v>
      </c>
      <c r="C2097" s="96" t="s">
        <v>4473</v>
      </c>
      <c r="D2097" s="104" t="s">
        <v>247</v>
      </c>
      <c r="E2097" s="117" t="s">
        <v>81</v>
      </c>
      <c r="F2097" s="96" t="s">
        <v>81</v>
      </c>
      <c r="G2097" s="114">
        <v>2020</v>
      </c>
      <c r="H2097" s="113">
        <v>1</v>
      </c>
      <c r="I2097" s="117" t="s">
        <v>245</v>
      </c>
      <c r="J2097" s="262"/>
      <c r="K2097" s="270"/>
      <c r="L2097" s="286"/>
      <c r="M2097" s="133" t="s">
        <v>247</v>
      </c>
      <c r="N2097" s="114">
        <v>2024</v>
      </c>
      <c r="O2097" s="114">
        <v>2024</v>
      </c>
      <c r="P2097" s="113">
        <v>0.75</v>
      </c>
      <c r="Q2097" s="117" t="s">
        <v>245</v>
      </c>
      <c r="R2097" s="96"/>
      <c r="S2097" s="97"/>
      <c r="T2097" s="103"/>
      <c r="U2097" s="136" t="e">
        <f ca="1">_xlfn._xlws.FILTER(_xlfn._xlws.FILTER(Table15[],(Table15[System-Owned Portion]&amp;Table15[Was Material Ever Previously Lead?]&amp;Table15[Customer-Owned Portion])=(D2097&amp;E2097&amp;M2097)),{0,0,0,1})</f>
        <v>#NAME?</v>
      </c>
      <c r="V2097"/>
    </row>
    <row r="2098" spans="1:22" ht="30" x14ac:dyDescent="0.25">
      <c r="A2098" s="102" t="s">
        <v>4281</v>
      </c>
      <c r="B2098" s="96" t="s">
        <v>4282</v>
      </c>
      <c r="C2098" s="96" t="s">
        <v>4473</v>
      </c>
      <c r="D2098" s="104" t="s">
        <v>247</v>
      </c>
      <c r="E2098" s="117" t="s">
        <v>81</v>
      </c>
      <c r="F2098" s="96" t="s">
        <v>81</v>
      </c>
      <c r="G2098" s="114">
        <v>2020</v>
      </c>
      <c r="H2098" s="113">
        <v>1</v>
      </c>
      <c r="I2098" s="117" t="s">
        <v>245</v>
      </c>
      <c r="J2098" s="262"/>
      <c r="K2098" s="270"/>
      <c r="L2098" s="286"/>
      <c r="M2098" s="133" t="s">
        <v>247</v>
      </c>
      <c r="N2098" s="114">
        <v>2024</v>
      </c>
      <c r="O2098" s="114">
        <v>2024</v>
      </c>
      <c r="P2098" s="113">
        <v>0.75</v>
      </c>
      <c r="Q2098" s="117" t="s">
        <v>245</v>
      </c>
      <c r="R2098" s="96"/>
      <c r="S2098" s="97"/>
      <c r="T2098" s="103"/>
      <c r="U2098" s="136" t="e">
        <f ca="1">_xlfn._xlws.FILTER(_xlfn._xlws.FILTER(Table15[],(Table15[System-Owned Portion]&amp;Table15[Was Material Ever Previously Lead?]&amp;Table15[Customer-Owned Portion])=(D2098&amp;E2098&amp;M2098)),{0,0,0,1})</f>
        <v>#NAME?</v>
      </c>
      <c r="V2098"/>
    </row>
    <row r="2099" spans="1:22" ht="30" x14ac:dyDescent="0.25">
      <c r="A2099" s="102" t="s">
        <v>4283</v>
      </c>
      <c r="B2099" s="96" t="s">
        <v>4284</v>
      </c>
      <c r="C2099" s="96" t="s">
        <v>4473</v>
      </c>
      <c r="D2099" s="104" t="s">
        <v>247</v>
      </c>
      <c r="E2099" s="117" t="s">
        <v>81</v>
      </c>
      <c r="F2099" s="96" t="s">
        <v>81</v>
      </c>
      <c r="G2099" s="114">
        <v>2020</v>
      </c>
      <c r="H2099" s="113">
        <v>0.75</v>
      </c>
      <c r="I2099" s="117" t="s">
        <v>245</v>
      </c>
      <c r="J2099" s="262"/>
      <c r="K2099" s="270"/>
      <c r="L2099" s="286"/>
      <c r="M2099" s="133" t="s">
        <v>247</v>
      </c>
      <c r="N2099" s="114">
        <v>2024</v>
      </c>
      <c r="O2099" s="114">
        <v>2024</v>
      </c>
      <c r="P2099" s="113">
        <v>0.75</v>
      </c>
      <c r="Q2099" s="117" t="s">
        <v>245</v>
      </c>
      <c r="R2099" s="96"/>
      <c r="S2099" s="97"/>
      <c r="T2099" s="103"/>
      <c r="U2099" s="136" t="e">
        <f ca="1">_xlfn._xlws.FILTER(_xlfn._xlws.FILTER(Table15[],(Table15[System-Owned Portion]&amp;Table15[Was Material Ever Previously Lead?]&amp;Table15[Customer-Owned Portion])=(D2099&amp;E2099&amp;M2099)),{0,0,0,1})</f>
        <v>#NAME?</v>
      </c>
      <c r="V2099"/>
    </row>
    <row r="2100" spans="1:22" ht="30" x14ac:dyDescent="0.25">
      <c r="A2100" s="102" t="s">
        <v>4285</v>
      </c>
      <c r="B2100" s="96" t="s">
        <v>4286</v>
      </c>
      <c r="C2100" s="96" t="s">
        <v>4474</v>
      </c>
      <c r="D2100" s="104" t="s">
        <v>247</v>
      </c>
      <c r="E2100" s="117" t="s">
        <v>81</v>
      </c>
      <c r="F2100" s="96" t="s">
        <v>81</v>
      </c>
      <c r="G2100" s="114">
        <v>2020</v>
      </c>
      <c r="H2100" s="113">
        <v>0.75</v>
      </c>
      <c r="I2100" s="117" t="s">
        <v>245</v>
      </c>
      <c r="J2100" s="262"/>
      <c r="K2100" s="270"/>
      <c r="L2100" s="286" t="s">
        <v>4246</v>
      </c>
      <c r="M2100" s="133"/>
      <c r="N2100" s="114"/>
      <c r="O2100" s="114"/>
      <c r="P2100" s="113"/>
      <c r="Q2100" s="117"/>
      <c r="R2100" s="96"/>
      <c r="S2100" s="97"/>
      <c r="T2100" s="103" t="s">
        <v>4246</v>
      </c>
      <c r="U2100" s="136" t="e">
        <f ca="1">_xlfn._xlws.FILTER(_xlfn._xlws.FILTER(Table15[],(Table15[System-Owned Portion]&amp;Table15[Was Material Ever Previously Lead?]&amp;Table15[Customer-Owned Portion])=(D2100&amp;E2100&amp;M2100)),{0,0,0,1})</f>
        <v>#NAME?</v>
      </c>
      <c r="V2100"/>
    </row>
    <row r="2101" spans="1:22" ht="30" x14ac:dyDescent="0.25">
      <c r="A2101" s="102" t="s">
        <v>4287</v>
      </c>
      <c r="B2101" s="96" t="s">
        <v>4288</v>
      </c>
      <c r="C2101" s="96" t="s">
        <v>4474</v>
      </c>
      <c r="D2101" s="104" t="s">
        <v>247</v>
      </c>
      <c r="E2101" s="117" t="s">
        <v>81</v>
      </c>
      <c r="F2101" s="96" t="s">
        <v>81</v>
      </c>
      <c r="G2101" s="114">
        <v>2020</v>
      </c>
      <c r="H2101" s="113">
        <v>0.75</v>
      </c>
      <c r="I2101" s="117" t="s">
        <v>245</v>
      </c>
      <c r="J2101" s="262"/>
      <c r="K2101" s="270"/>
      <c r="L2101" s="286" t="s">
        <v>4246</v>
      </c>
      <c r="M2101" s="133"/>
      <c r="N2101" s="114"/>
      <c r="O2101" s="114"/>
      <c r="P2101" s="113"/>
      <c r="Q2101" s="117"/>
      <c r="R2101" s="96"/>
      <c r="S2101" s="97"/>
      <c r="T2101" s="103" t="s">
        <v>4246</v>
      </c>
      <c r="U2101" s="136" t="e">
        <f ca="1">_xlfn._xlws.FILTER(_xlfn._xlws.FILTER(Table15[],(Table15[System-Owned Portion]&amp;Table15[Was Material Ever Previously Lead?]&amp;Table15[Customer-Owned Portion])=(D2101&amp;E2101&amp;M2101)),{0,0,0,1})</f>
        <v>#NAME?</v>
      </c>
      <c r="V2101"/>
    </row>
    <row r="2102" spans="1:22" ht="30" x14ac:dyDescent="0.25">
      <c r="A2102" s="102" t="s">
        <v>4289</v>
      </c>
      <c r="B2102" s="96" t="s">
        <v>4290</v>
      </c>
      <c r="C2102" s="96" t="s">
        <v>4474</v>
      </c>
      <c r="D2102" s="104" t="s">
        <v>247</v>
      </c>
      <c r="E2102" s="117" t="s">
        <v>81</v>
      </c>
      <c r="F2102" s="96" t="s">
        <v>81</v>
      </c>
      <c r="G2102" s="114">
        <v>2020</v>
      </c>
      <c r="H2102" s="113">
        <v>1</v>
      </c>
      <c r="I2102" s="117" t="s">
        <v>245</v>
      </c>
      <c r="J2102" s="262"/>
      <c r="K2102" s="270"/>
      <c r="L2102" s="286" t="s">
        <v>4246</v>
      </c>
      <c r="M2102" s="133"/>
      <c r="N2102" s="114"/>
      <c r="O2102" s="114"/>
      <c r="P2102" s="113"/>
      <c r="Q2102" s="117"/>
      <c r="R2102" s="96"/>
      <c r="S2102" s="97"/>
      <c r="T2102" s="103" t="s">
        <v>4246</v>
      </c>
      <c r="U2102" s="136" t="e">
        <f ca="1">_xlfn._xlws.FILTER(_xlfn._xlws.FILTER(Table15[],(Table15[System-Owned Portion]&amp;Table15[Was Material Ever Previously Lead?]&amp;Table15[Customer-Owned Portion])=(D2102&amp;E2102&amp;M2102)),{0,0,0,1})</f>
        <v>#NAME?</v>
      </c>
      <c r="V2102"/>
    </row>
    <row r="2103" spans="1:22" ht="30" x14ac:dyDescent="0.25">
      <c r="A2103" s="102" t="s">
        <v>4291</v>
      </c>
      <c r="B2103" s="96" t="s">
        <v>4292</v>
      </c>
      <c r="C2103" s="96" t="s">
        <v>4474</v>
      </c>
      <c r="D2103" s="104" t="s">
        <v>247</v>
      </c>
      <c r="E2103" s="117" t="s">
        <v>81</v>
      </c>
      <c r="F2103" s="96" t="s">
        <v>81</v>
      </c>
      <c r="G2103" s="114">
        <v>2020</v>
      </c>
      <c r="H2103" s="113">
        <v>1</v>
      </c>
      <c r="I2103" s="117" t="s">
        <v>245</v>
      </c>
      <c r="J2103" s="262"/>
      <c r="K2103" s="270"/>
      <c r="L2103" s="286" t="s">
        <v>4246</v>
      </c>
      <c r="M2103" s="133"/>
      <c r="N2103" s="114"/>
      <c r="O2103" s="114"/>
      <c r="P2103" s="113"/>
      <c r="Q2103" s="117"/>
      <c r="R2103" s="96"/>
      <c r="S2103" s="97"/>
      <c r="T2103" s="103" t="s">
        <v>4246</v>
      </c>
      <c r="U2103" s="136" t="e">
        <f ca="1">_xlfn._xlws.FILTER(_xlfn._xlws.FILTER(Table15[],(Table15[System-Owned Portion]&amp;Table15[Was Material Ever Previously Lead?]&amp;Table15[Customer-Owned Portion])=(D2103&amp;E2103&amp;M2103)),{0,0,0,1})</f>
        <v>#NAME?</v>
      </c>
      <c r="V2103"/>
    </row>
    <row r="2104" spans="1:22" ht="30" x14ac:dyDescent="0.25">
      <c r="A2104" s="102" t="s">
        <v>4293</v>
      </c>
      <c r="B2104" s="96" t="s">
        <v>4294</v>
      </c>
      <c r="C2104" s="96" t="s">
        <v>4474</v>
      </c>
      <c r="D2104" s="104" t="s">
        <v>247</v>
      </c>
      <c r="E2104" s="117" t="s">
        <v>81</v>
      </c>
      <c r="F2104" s="96" t="s">
        <v>81</v>
      </c>
      <c r="G2104" s="114">
        <v>2020</v>
      </c>
      <c r="H2104" s="113">
        <v>1</v>
      </c>
      <c r="I2104" s="117" t="s">
        <v>245</v>
      </c>
      <c r="J2104" s="262"/>
      <c r="K2104" s="270"/>
      <c r="L2104" s="286" t="s">
        <v>4246</v>
      </c>
      <c r="M2104" s="133"/>
      <c r="N2104" s="114"/>
      <c r="O2104" s="114"/>
      <c r="P2104" s="113"/>
      <c r="Q2104" s="117"/>
      <c r="R2104" s="96"/>
      <c r="S2104" s="97"/>
      <c r="T2104" s="103" t="s">
        <v>4246</v>
      </c>
      <c r="U2104" s="136" t="e">
        <f ca="1">_xlfn._xlws.FILTER(_xlfn._xlws.FILTER(Table15[],(Table15[System-Owned Portion]&amp;Table15[Was Material Ever Previously Lead?]&amp;Table15[Customer-Owned Portion])=(D2104&amp;E2104&amp;M2104)),{0,0,0,1})</f>
        <v>#NAME?</v>
      </c>
      <c r="V2104"/>
    </row>
    <row r="2105" spans="1:22" ht="30" x14ac:dyDescent="0.25">
      <c r="A2105" s="102" t="s">
        <v>4295</v>
      </c>
      <c r="B2105" s="96" t="s">
        <v>4296</v>
      </c>
      <c r="C2105" s="96" t="s">
        <v>4474</v>
      </c>
      <c r="D2105" s="104" t="s">
        <v>247</v>
      </c>
      <c r="E2105" s="117" t="s">
        <v>81</v>
      </c>
      <c r="F2105" s="96" t="s">
        <v>81</v>
      </c>
      <c r="G2105" s="114">
        <v>2020</v>
      </c>
      <c r="H2105" s="113">
        <v>0.75</v>
      </c>
      <c r="I2105" s="117" t="s">
        <v>245</v>
      </c>
      <c r="J2105" s="262"/>
      <c r="K2105" s="270"/>
      <c r="L2105" s="286"/>
      <c r="M2105" s="133" t="s">
        <v>247</v>
      </c>
      <c r="N2105" s="114">
        <v>2022</v>
      </c>
      <c r="O2105" s="114">
        <v>2022</v>
      </c>
      <c r="P2105" s="113">
        <v>0.75</v>
      </c>
      <c r="Q2105" s="117" t="s">
        <v>245</v>
      </c>
      <c r="R2105" s="96"/>
      <c r="S2105" s="97"/>
      <c r="T2105" s="103"/>
      <c r="U2105" s="136" t="e">
        <f ca="1">_xlfn._xlws.FILTER(_xlfn._xlws.FILTER(Table15[],(Table15[System-Owned Portion]&amp;Table15[Was Material Ever Previously Lead?]&amp;Table15[Customer-Owned Portion])=(D2105&amp;E2105&amp;M2105)),{0,0,0,1})</f>
        <v>#NAME?</v>
      </c>
      <c r="V2105"/>
    </row>
    <row r="2106" spans="1:22" ht="30" x14ac:dyDescent="0.25">
      <c r="A2106" s="102" t="s">
        <v>4297</v>
      </c>
      <c r="B2106" s="96" t="s">
        <v>4298</v>
      </c>
      <c r="C2106" s="96" t="s">
        <v>4474</v>
      </c>
      <c r="D2106" s="104" t="s">
        <v>247</v>
      </c>
      <c r="E2106" s="117" t="s">
        <v>81</v>
      </c>
      <c r="F2106" s="96" t="s">
        <v>81</v>
      </c>
      <c r="G2106" s="114">
        <v>2020</v>
      </c>
      <c r="H2106" s="113">
        <v>1</v>
      </c>
      <c r="I2106" s="117" t="s">
        <v>245</v>
      </c>
      <c r="J2106" s="262"/>
      <c r="K2106" s="270"/>
      <c r="L2106" s="286"/>
      <c r="M2106" s="133" t="s">
        <v>247</v>
      </c>
      <c r="N2106" s="114">
        <v>2022</v>
      </c>
      <c r="O2106" s="114">
        <v>2022</v>
      </c>
      <c r="P2106" s="113">
        <v>0.75</v>
      </c>
      <c r="Q2106" s="117" t="s">
        <v>245</v>
      </c>
      <c r="R2106" s="96"/>
      <c r="S2106" s="97"/>
      <c r="T2106" s="103"/>
      <c r="U2106" s="136" t="e">
        <f ca="1">_xlfn._xlws.FILTER(_xlfn._xlws.FILTER(Table15[],(Table15[System-Owned Portion]&amp;Table15[Was Material Ever Previously Lead?]&amp;Table15[Customer-Owned Portion])=(D2106&amp;E2106&amp;M2106)),{0,0,0,1})</f>
        <v>#NAME?</v>
      </c>
      <c r="V2106"/>
    </row>
    <row r="2107" spans="1:22" ht="30" x14ac:dyDescent="0.25">
      <c r="A2107" s="102" t="s">
        <v>4299</v>
      </c>
      <c r="B2107" s="96" t="s">
        <v>4300</v>
      </c>
      <c r="C2107" s="96" t="s">
        <v>4474</v>
      </c>
      <c r="D2107" s="104" t="s">
        <v>247</v>
      </c>
      <c r="E2107" s="117" t="s">
        <v>81</v>
      </c>
      <c r="F2107" s="96" t="s">
        <v>81</v>
      </c>
      <c r="G2107" s="114">
        <v>2020</v>
      </c>
      <c r="H2107" s="113">
        <v>1</v>
      </c>
      <c r="I2107" s="117" t="s">
        <v>245</v>
      </c>
      <c r="J2107" s="262"/>
      <c r="K2107" s="270"/>
      <c r="L2107" s="286" t="s">
        <v>4246</v>
      </c>
      <c r="M2107" s="133"/>
      <c r="N2107" s="114"/>
      <c r="O2107" s="114"/>
      <c r="P2107" s="113"/>
      <c r="Q2107" s="117"/>
      <c r="R2107" s="96"/>
      <c r="S2107" s="97"/>
      <c r="T2107" s="103" t="s">
        <v>4246</v>
      </c>
      <c r="U2107" s="136" t="e">
        <f ca="1">_xlfn._xlws.FILTER(_xlfn._xlws.FILTER(Table15[],(Table15[System-Owned Portion]&amp;Table15[Was Material Ever Previously Lead?]&amp;Table15[Customer-Owned Portion])=(D2107&amp;E2107&amp;M2107)),{0,0,0,1})</f>
        <v>#NAME?</v>
      </c>
      <c r="V2107"/>
    </row>
    <row r="2108" spans="1:22" ht="30" x14ac:dyDescent="0.25">
      <c r="A2108" s="102" t="s">
        <v>4301</v>
      </c>
      <c r="B2108" s="96" t="s">
        <v>4302</v>
      </c>
      <c r="C2108" s="96" t="s">
        <v>4474</v>
      </c>
      <c r="D2108" s="104" t="s">
        <v>247</v>
      </c>
      <c r="E2108" s="117" t="s">
        <v>81</v>
      </c>
      <c r="F2108" s="96" t="s">
        <v>81</v>
      </c>
      <c r="G2108" s="114">
        <v>2020</v>
      </c>
      <c r="H2108" s="113">
        <v>1</v>
      </c>
      <c r="I2108" s="117" t="s">
        <v>245</v>
      </c>
      <c r="J2108" s="262"/>
      <c r="K2108" s="270"/>
      <c r="L2108" s="286" t="s">
        <v>4246</v>
      </c>
      <c r="M2108" s="133"/>
      <c r="N2108" s="114"/>
      <c r="O2108" s="114"/>
      <c r="P2108" s="113"/>
      <c r="Q2108" s="117"/>
      <c r="R2108" s="96"/>
      <c r="S2108" s="97"/>
      <c r="T2108" s="103" t="s">
        <v>4246</v>
      </c>
      <c r="U2108" s="136" t="e">
        <f ca="1">_xlfn._xlws.FILTER(_xlfn._xlws.FILTER(Table15[],(Table15[System-Owned Portion]&amp;Table15[Was Material Ever Previously Lead?]&amp;Table15[Customer-Owned Portion])=(D2108&amp;E2108&amp;M2108)),{0,0,0,1})</f>
        <v>#NAME?</v>
      </c>
      <c r="V2108"/>
    </row>
    <row r="2109" spans="1:22" ht="30" x14ac:dyDescent="0.25">
      <c r="A2109" s="102" t="s">
        <v>4303</v>
      </c>
      <c r="B2109" s="96" t="s">
        <v>4304</v>
      </c>
      <c r="C2109" s="96" t="s">
        <v>4474</v>
      </c>
      <c r="D2109" s="104" t="s">
        <v>247</v>
      </c>
      <c r="E2109" s="117" t="s">
        <v>81</v>
      </c>
      <c r="F2109" s="96" t="s">
        <v>81</v>
      </c>
      <c r="G2109" s="114">
        <v>2020</v>
      </c>
      <c r="H2109" s="113">
        <v>1</v>
      </c>
      <c r="I2109" s="117" t="s">
        <v>245</v>
      </c>
      <c r="J2109" s="262"/>
      <c r="K2109" s="270"/>
      <c r="L2109" s="286" t="s">
        <v>4246</v>
      </c>
      <c r="M2109" s="133"/>
      <c r="N2109" s="114"/>
      <c r="O2109" s="114"/>
      <c r="P2109" s="113"/>
      <c r="Q2109" s="117"/>
      <c r="R2109" s="96"/>
      <c r="S2109" s="97"/>
      <c r="T2109" s="103" t="s">
        <v>4246</v>
      </c>
      <c r="U2109" s="136" t="e">
        <f ca="1">_xlfn._xlws.FILTER(_xlfn._xlws.FILTER(Table15[],(Table15[System-Owned Portion]&amp;Table15[Was Material Ever Previously Lead?]&amp;Table15[Customer-Owned Portion])=(D2109&amp;E2109&amp;M2109)),{0,0,0,1})</f>
        <v>#NAME?</v>
      </c>
      <c r="V2109"/>
    </row>
    <row r="2110" spans="1:22" ht="30" x14ac:dyDescent="0.25">
      <c r="A2110" s="102" t="s">
        <v>4305</v>
      </c>
      <c r="B2110" s="96" t="s">
        <v>4306</v>
      </c>
      <c r="C2110" s="96" t="s">
        <v>4474</v>
      </c>
      <c r="D2110" s="104" t="s">
        <v>247</v>
      </c>
      <c r="E2110" s="117" t="s">
        <v>81</v>
      </c>
      <c r="F2110" s="96" t="s">
        <v>81</v>
      </c>
      <c r="G2110" s="114">
        <v>2020</v>
      </c>
      <c r="H2110" s="113">
        <v>1</v>
      </c>
      <c r="I2110" s="117" t="s">
        <v>245</v>
      </c>
      <c r="J2110" s="262"/>
      <c r="K2110" s="270"/>
      <c r="L2110" s="286" t="s">
        <v>4246</v>
      </c>
      <c r="M2110" s="133"/>
      <c r="N2110" s="114"/>
      <c r="O2110" s="114"/>
      <c r="P2110" s="113"/>
      <c r="Q2110" s="117"/>
      <c r="R2110" s="96"/>
      <c r="S2110" s="97"/>
      <c r="T2110" s="103" t="s">
        <v>4246</v>
      </c>
      <c r="U2110" s="136" t="e">
        <f ca="1">_xlfn._xlws.FILTER(_xlfn._xlws.FILTER(Table15[],(Table15[System-Owned Portion]&amp;Table15[Was Material Ever Previously Lead?]&amp;Table15[Customer-Owned Portion])=(D2110&amp;E2110&amp;M2110)),{0,0,0,1})</f>
        <v>#NAME?</v>
      </c>
      <c r="V2110"/>
    </row>
    <row r="2111" spans="1:22" ht="30" x14ac:dyDescent="0.25">
      <c r="A2111" s="102" t="s">
        <v>4307</v>
      </c>
      <c r="B2111" s="96" t="s">
        <v>4308</v>
      </c>
      <c r="C2111" s="96" t="s">
        <v>4474</v>
      </c>
      <c r="D2111" s="104" t="s">
        <v>247</v>
      </c>
      <c r="E2111" s="117" t="s">
        <v>81</v>
      </c>
      <c r="F2111" s="96" t="s">
        <v>81</v>
      </c>
      <c r="G2111" s="114">
        <v>2020</v>
      </c>
      <c r="H2111" s="113">
        <v>1</v>
      </c>
      <c r="I2111" s="117" t="s">
        <v>245</v>
      </c>
      <c r="J2111" s="262"/>
      <c r="K2111" s="270"/>
      <c r="L2111" s="286" t="s">
        <v>4246</v>
      </c>
      <c r="M2111" s="133"/>
      <c r="N2111" s="114"/>
      <c r="O2111" s="114"/>
      <c r="P2111" s="113"/>
      <c r="Q2111" s="117"/>
      <c r="R2111" s="96"/>
      <c r="S2111" s="97"/>
      <c r="T2111" s="103" t="s">
        <v>4246</v>
      </c>
      <c r="U2111" s="136" t="e">
        <f ca="1">_xlfn._xlws.FILTER(_xlfn._xlws.FILTER(Table15[],(Table15[System-Owned Portion]&amp;Table15[Was Material Ever Previously Lead?]&amp;Table15[Customer-Owned Portion])=(D2111&amp;E2111&amp;M2111)),{0,0,0,1})</f>
        <v>#NAME?</v>
      </c>
      <c r="V2111"/>
    </row>
    <row r="2112" spans="1:22" ht="30" x14ac:dyDescent="0.25">
      <c r="A2112" s="102" t="s">
        <v>4309</v>
      </c>
      <c r="B2112" s="96" t="s">
        <v>4310</v>
      </c>
      <c r="C2112" s="96" t="s">
        <v>4474</v>
      </c>
      <c r="D2112" s="104" t="s">
        <v>247</v>
      </c>
      <c r="E2112" s="117" t="s">
        <v>81</v>
      </c>
      <c r="F2112" s="96" t="s">
        <v>81</v>
      </c>
      <c r="G2112" s="114">
        <v>2020</v>
      </c>
      <c r="H2112" s="113">
        <v>1</v>
      </c>
      <c r="I2112" s="117" t="s">
        <v>245</v>
      </c>
      <c r="J2112" s="262"/>
      <c r="K2112" s="270"/>
      <c r="L2112" s="286" t="s">
        <v>4246</v>
      </c>
      <c r="M2112" s="133"/>
      <c r="N2112" s="114"/>
      <c r="O2112" s="114"/>
      <c r="P2112" s="113"/>
      <c r="Q2112" s="117"/>
      <c r="R2112" s="96"/>
      <c r="S2112" s="97"/>
      <c r="T2112" s="103" t="s">
        <v>4246</v>
      </c>
      <c r="U2112" s="136" t="e">
        <f ca="1">_xlfn._xlws.FILTER(_xlfn._xlws.FILTER(Table15[],(Table15[System-Owned Portion]&amp;Table15[Was Material Ever Previously Lead?]&amp;Table15[Customer-Owned Portion])=(D2112&amp;E2112&amp;M2112)),{0,0,0,1})</f>
        <v>#NAME?</v>
      </c>
      <c r="V2112"/>
    </row>
    <row r="2113" spans="1:22" ht="30" x14ac:dyDescent="0.25">
      <c r="A2113" s="102" t="s">
        <v>4311</v>
      </c>
      <c r="B2113" s="96" t="s">
        <v>4312</v>
      </c>
      <c r="C2113" s="96" t="s">
        <v>4474</v>
      </c>
      <c r="D2113" s="104" t="s">
        <v>247</v>
      </c>
      <c r="E2113" s="117" t="s">
        <v>81</v>
      </c>
      <c r="F2113" s="96" t="s">
        <v>81</v>
      </c>
      <c r="G2113" s="114">
        <v>2020</v>
      </c>
      <c r="H2113" s="113">
        <v>1</v>
      </c>
      <c r="I2113" s="117" t="s">
        <v>245</v>
      </c>
      <c r="J2113" s="262"/>
      <c r="K2113" s="270"/>
      <c r="L2113" s="286" t="s">
        <v>4246</v>
      </c>
      <c r="M2113" s="133"/>
      <c r="N2113" s="114"/>
      <c r="O2113" s="114"/>
      <c r="P2113" s="113"/>
      <c r="Q2113" s="117"/>
      <c r="R2113" s="96"/>
      <c r="S2113" s="97"/>
      <c r="T2113" s="103" t="s">
        <v>4246</v>
      </c>
      <c r="U2113" s="136" t="e">
        <f ca="1">_xlfn._xlws.FILTER(_xlfn._xlws.FILTER(Table15[],(Table15[System-Owned Portion]&amp;Table15[Was Material Ever Previously Lead?]&amp;Table15[Customer-Owned Portion])=(D2113&amp;E2113&amp;M2113)),{0,0,0,1})</f>
        <v>#NAME?</v>
      </c>
      <c r="V2113"/>
    </row>
    <row r="2114" spans="1:22" ht="30" x14ac:dyDescent="0.25">
      <c r="A2114" s="102" t="s">
        <v>4313</v>
      </c>
      <c r="B2114" s="96" t="s">
        <v>4314</v>
      </c>
      <c r="C2114" s="96" t="s">
        <v>4474</v>
      </c>
      <c r="D2114" s="104" t="s">
        <v>247</v>
      </c>
      <c r="E2114" s="117" t="s">
        <v>81</v>
      </c>
      <c r="F2114" s="96" t="s">
        <v>81</v>
      </c>
      <c r="G2114" s="114">
        <v>2020</v>
      </c>
      <c r="H2114" s="113">
        <v>1</v>
      </c>
      <c r="I2114" s="117" t="s">
        <v>245</v>
      </c>
      <c r="J2114" s="262"/>
      <c r="K2114" s="270"/>
      <c r="L2114" s="286" t="s">
        <v>4246</v>
      </c>
      <c r="M2114" s="133"/>
      <c r="N2114" s="114"/>
      <c r="O2114" s="114"/>
      <c r="P2114" s="113"/>
      <c r="Q2114" s="117"/>
      <c r="R2114" s="96"/>
      <c r="S2114" s="97"/>
      <c r="T2114" s="103" t="s">
        <v>4246</v>
      </c>
      <c r="U2114" s="136" t="e">
        <f ca="1">_xlfn._xlws.FILTER(_xlfn._xlws.FILTER(Table15[],(Table15[System-Owned Portion]&amp;Table15[Was Material Ever Previously Lead?]&amp;Table15[Customer-Owned Portion])=(D2114&amp;E2114&amp;M2114)),{0,0,0,1})</f>
        <v>#NAME?</v>
      </c>
      <c r="V2114"/>
    </row>
    <row r="2115" spans="1:22" ht="30" x14ac:dyDescent="0.25">
      <c r="A2115" s="102" t="s">
        <v>4315</v>
      </c>
      <c r="B2115" s="96" t="s">
        <v>4316</v>
      </c>
      <c r="C2115" s="96" t="s">
        <v>4474</v>
      </c>
      <c r="D2115" s="104" t="s">
        <v>247</v>
      </c>
      <c r="E2115" s="117" t="s">
        <v>81</v>
      </c>
      <c r="F2115" s="96" t="s">
        <v>81</v>
      </c>
      <c r="G2115" s="114">
        <v>2020</v>
      </c>
      <c r="H2115" s="113">
        <v>1</v>
      </c>
      <c r="I2115" s="117" t="s">
        <v>245</v>
      </c>
      <c r="J2115" s="262"/>
      <c r="K2115" s="270"/>
      <c r="L2115" s="286" t="s">
        <v>4246</v>
      </c>
      <c r="M2115" s="133"/>
      <c r="N2115" s="114"/>
      <c r="O2115" s="114"/>
      <c r="P2115" s="113"/>
      <c r="Q2115" s="117"/>
      <c r="R2115" s="96"/>
      <c r="S2115" s="97"/>
      <c r="T2115" s="103" t="s">
        <v>4246</v>
      </c>
      <c r="U2115" s="136" t="e">
        <f ca="1">_xlfn._xlws.FILTER(_xlfn._xlws.FILTER(Table15[],(Table15[System-Owned Portion]&amp;Table15[Was Material Ever Previously Lead?]&amp;Table15[Customer-Owned Portion])=(D2115&amp;E2115&amp;M2115)),{0,0,0,1})</f>
        <v>#NAME?</v>
      </c>
      <c r="V2115"/>
    </row>
    <row r="2116" spans="1:22" ht="30" x14ac:dyDescent="0.25">
      <c r="A2116" s="102" t="s">
        <v>4317</v>
      </c>
      <c r="B2116" s="96" t="s">
        <v>4318</v>
      </c>
      <c r="C2116" s="96" t="s">
        <v>4474</v>
      </c>
      <c r="D2116" s="104" t="s">
        <v>247</v>
      </c>
      <c r="E2116" s="117" t="s">
        <v>81</v>
      </c>
      <c r="F2116" s="96" t="s">
        <v>81</v>
      </c>
      <c r="G2116" s="114">
        <v>2020</v>
      </c>
      <c r="H2116" s="113">
        <v>1</v>
      </c>
      <c r="I2116" s="117" t="s">
        <v>245</v>
      </c>
      <c r="J2116" s="262"/>
      <c r="K2116" s="270"/>
      <c r="L2116" s="286" t="s">
        <v>4246</v>
      </c>
      <c r="M2116" s="133"/>
      <c r="N2116" s="114"/>
      <c r="O2116" s="114"/>
      <c r="P2116" s="113"/>
      <c r="Q2116" s="117"/>
      <c r="R2116" s="96"/>
      <c r="S2116" s="97"/>
      <c r="T2116" s="103" t="s">
        <v>4246</v>
      </c>
      <c r="U2116" s="136" t="e">
        <f ca="1">_xlfn._xlws.FILTER(_xlfn._xlws.FILTER(Table15[],(Table15[System-Owned Portion]&amp;Table15[Was Material Ever Previously Lead?]&amp;Table15[Customer-Owned Portion])=(D2116&amp;E2116&amp;M2116)),{0,0,0,1})</f>
        <v>#NAME?</v>
      </c>
      <c r="V2116"/>
    </row>
    <row r="2117" spans="1:22" ht="30" x14ac:dyDescent="0.25">
      <c r="A2117" s="102" t="s">
        <v>4319</v>
      </c>
      <c r="B2117" s="96" t="s">
        <v>4320</v>
      </c>
      <c r="C2117" s="96" t="s">
        <v>4474</v>
      </c>
      <c r="D2117" s="104" t="s">
        <v>247</v>
      </c>
      <c r="E2117" s="117" t="s">
        <v>81</v>
      </c>
      <c r="F2117" s="96" t="s">
        <v>81</v>
      </c>
      <c r="G2117" s="114">
        <v>2020</v>
      </c>
      <c r="H2117" s="113">
        <v>1</v>
      </c>
      <c r="I2117" s="117" t="s">
        <v>245</v>
      </c>
      <c r="J2117" s="262"/>
      <c r="K2117" s="270"/>
      <c r="L2117" s="286"/>
      <c r="M2117" s="133" t="s">
        <v>247</v>
      </c>
      <c r="N2117" s="114">
        <v>2023</v>
      </c>
      <c r="O2117" s="114">
        <v>2023</v>
      </c>
      <c r="P2117" s="113">
        <v>0.75</v>
      </c>
      <c r="Q2117" s="117" t="s">
        <v>245</v>
      </c>
      <c r="R2117" s="96"/>
      <c r="S2117" s="97"/>
      <c r="T2117" s="103"/>
      <c r="U2117" s="136" t="e">
        <f ca="1">_xlfn._xlws.FILTER(_xlfn._xlws.FILTER(Table15[],(Table15[System-Owned Portion]&amp;Table15[Was Material Ever Previously Lead?]&amp;Table15[Customer-Owned Portion])=(D2117&amp;E2117&amp;M2117)),{0,0,0,1})</f>
        <v>#NAME?</v>
      </c>
      <c r="V2117"/>
    </row>
    <row r="2118" spans="1:22" ht="30" x14ac:dyDescent="0.25">
      <c r="A2118" s="102" t="s">
        <v>4321</v>
      </c>
      <c r="B2118" s="96" t="s">
        <v>4322</v>
      </c>
      <c r="C2118" s="96" t="s">
        <v>4474</v>
      </c>
      <c r="D2118" s="104" t="s">
        <v>247</v>
      </c>
      <c r="E2118" s="117" t="s">
        <v>81</v>
      </c>
      <c r="F2118" s="96" t="s">
        <v>81</v>
      </c>
      <c r="G2118" s="114">
        <v>2020</v>
      </c>
      <c r="H2118" s="113">
        <v>1</v>
      </c>
      <c r="I2118" s="117" t="s">
        <v>245</v>
      </c>
      <c r="J2118" s="262"/>
      <c r="K2118" s="270"/>
      <c r="L2118" s="286"/>
      <c r="M2118" s="133" t="s">
        <v>247</v>
      </c>
      <c r="N2118" s="114">
        <v>2023</v>
      </c>
      <c r="O2118" s="114">
        <v>2023</v>
      </c>
      <c r="P2118" s="113">
        <v>0.75</v>
      </c>
      <c r="Q2118" s="117" t="s">
        <v>245</v>
      </c>
      <c r="R2118" s="96"/>
      <c r="S2118" s="97"/>
      <c r="T2118" s="103"/>
      <c r="U2118" s="136" t="e">
        <f ca="1">_xlfn._xlws.FILTER(_xlfn._xlws.FILTER(Table15[],(Table15[System-Owned Portion]&amp;Table15[Was Material Ever Previously Lead?]&amp;Table15[Customer-Owned Portion])=(D2118&amp;E2118&amp;M2118)),{0,0,0,1})</f>
        <v>#NAME?</v>
      </c>
      <c r="V2118"/>
    </row>
    <row r="2119" spans="1:22" ht="30" x14ac:dyDescent="0.25">
      <c r="A2119" s="102" t="s">
        <v>4323</v>
      </c>
      <c r="B2119" s="96" t="s">
        <v>4324</v>
      </c>
      <c r="C2119" s="96" t="s">
        <v>4474</v>
      </c>
      <c r="D2119" s="104" t="s">
        <v>247</v>
      </c>
      <c r="E2119" s="117" t="s">
        <v>81</v>
      </c>
      <c r="F2119" s="96" t="s">
        <v>81</v>
      </c>
      <c r="G2119" s="114">
        <v>2020</v>
      </c>
      <c r="H2119" s="113">
        <v>1</v>
      </c>
      <c r="I2119" s="117" t="s">
        <v>245</v>
      </c>
      <c r="J2119" s="262"/>
      <c r="K2119" s="270"/>
      <c r="L2119" s="286"/>
      <c r="M2119" s="133" t="s">
        <v>247</v>
      </c>
      <c r="N2119" s="114">
        <v>2023</v>
      </c>
      <c r="O2119" s="114">
        <v>2023</v>
      </c>
      <c r="P2119" s="113">
        <v>0.75</v>
      </c>
      <c r="Q2119" s="117" t="s">
        <v>245</v>
      </c>
      <c r="R2119" s="96"/>
      <c r="S2119" s="97"/>
      <c r="T2119" s="103"/>
      <c r="U2119" s="136" t="e">
        <f ca="1">_xlfn._xlws.FILTER(_xlfn._xlws.FILTER(Table15[],(Table15[System-Owned Portion]&amp;Table15[Was Material Ever Previously Lead?]&amp;Table15[Customer-Owned Portion])=(D2119&amp;E2119&amp;M2119)),{0,0,0,1})</f>
        <v>#NAME?</v>
      </c>
      <c r="V2119"/>
    </row>
    <row r="2120" spans="1:22" ht="30" x14ac:dyDescent="0.25">
      <c r="A2120" s="102" t="s">
        <v>4325</v>
      </c>
      <c r="B2120" s="96" t="s">
        <v>4326</v>
      </c>
      <c r="C2120" s="96" t="s">
        <v>4474</v>
      </c>
      <c r="D2120" s="104" t="s">
        <v>247</v>
      </c>
      <c r="E2120" s="117" t="s">
        <v>81</v>
      </c>
      <c r="F2120" s="96" t="s">
        <v>81</v>
      </c>
      <c r="G2120" s="114">
        <v>2020</v>
      </c>
      <c r="H2120" s="113">
        <v>1</v>
      </c>
      <c r="I2120" s="117" t="s">
        <v>245</v>
      </c>
      <c r="J2120" s="262"/>
      <c r="K2120" s="270"/>
      <c r="L2120" s="286"/>
      <c r="M2120" s="133" t="s">
        <v>247</v>
      </c>
      <c r="N2120" s="114">
        <v>2023</v>
      </c>
      <c r="O2120" s="114">
        <v>2023</v>
      </c>
      <c r="P2120" s="113">
        <v>0.75</v>
      </c>
      <c r="Q2120" s="117" t="s">
        <v>245</v>
      </c>
      <c r="R2120" s="96"/>
      <c r="S2120" s="97"/>
      <c r="T2120" s="103"/>
      <c r="U2120" s="136" t="e">
        <f ca="1">_xlfn._xlws.FILTER(_xlfn._xlws.FILTER(Table15[],(Table15[System-Owned Portion]&amp;Table15[Was Material Ever Previously Lead?]&amp;Table15[Customer-Owned Portion])=(D2120&amp;E2120&amp;M2120)),{0,0,0,1})</f>
        <v>#NAME?</v>
      </c>
      <c r="V2120"/>
    </row>
    <row r="2121" spans="1:22" ht="30" x14ac:dyDescent="0.25">
      <c r="A2121" s="102" t="s">
        <v>4327</v>
      </c>
      <c r="B2121" s="96" t="s">
        <v>4328</v>
      </c>
      <c r="C2121" s="96" t="s">
        <v>4474</v>
      </c>
      <c r="D2121" s="104" t="s">
        <v>247</v>
      </c>
      <c r="E2121" s="117" t="s">
        <v>81</v>
      </c>
      <c r="F2121" s="96" t="s">
        <v>81</v>
      </c>
      <c r="G2121" s="114">
        <v>2020</v>
      </c>
      <c r="H2121" s="113">
        <v>1</v>
      </c>
      <c r="I2121" s="117" t="s">
        <v>245</v>
      </c>
      <c r="J2121" s="262"/>
      <c r="K2121" s="270"/>
      <c r="L2121" s="286"/>
      <c r="M2121" s="133" t="s">
        <v>247</v>
      </c>
      <c r="N2121" s="114">
        <v>2023</v>
      </c>
      <c r="O2121" s="114">
        <v>2023</v>
      </c>
      <c r="P2121" s="113">
        <v>0.75</v>
      </c>
      <c r="Q2121" s="117" t="s">
        <v>245</v>
      </c>
      <c r="R2121" s="96"/>
      <c r="S2121" s="97"/>
      <c r="T2121" s="103"/>
      <c r="U2121" s="136" t="e">
        <f ca="1">_xlfn._xlws.FILTER(_xlfn._xlws.FILTER(Table15[],(Table15[System-Owned Portion]&amp;Table15[Was Material Ever Previously Lead?]&amp;Table15[Customer-Owned Portion])=(D2121&amp;E2121&amp;M2121)),{0,0,0,1})</f>
        <v>#NAME?</v>
      </c>
      <c r="V2121"/>
    </row>
    <row r="2122" spans="1:22" ht="30" x14ac:dyDescent="0.25">
      <c r="A2122" s="102" t="s">
        <v>4329</v>
      </c>
      <c r="B2122" s="96" t="s">
        <v>4330</v>
      </c>
      <c r="C2122" s="96" t="s">
        <v>4474</v>
      </c>
      <c r="D2122" s="104" t="s">
        <v>247</v>
      </c>
      <c r="E2122" s="117" t="s">
        <v>81</v>
      </c>
      <c r="F2122" s="96" t="s">
        <v>81</v>
      </c>
      <c r="G2122" s="114">
        <v>2020</v>
      </c>
      <c r="H2122" s="113">
        <v>1</v>
      </c>
      <c r="I2122" s="117" t="s">
        <v>245</v>
      </c>
      <c r="J2122" s="262"/>
      <c r="K2122" s="270"/>
      <c r="L2122" s="286"/>
      <c r="M2122" s="133" t="s">
        <v>247</v>
      </c>
      <c r="N2122" s="114">
        <v>2023</v>
      </c>
      <c r="O2122" s="114">
        <v>2023</v>
      </c>
      <c r="P2122" s="113">
        <v>0.75</v>
      </c>
      <c r="Q2122" s="117" t="s">
        <v>245</v>
      </c>
      <c r="R2122" s="96"/>
      <c r="S2122" s="97"/>
      <c r="T2122" s="103"/>
      <c r="U2122" s="136" t="e">
        <f ca="1">_xlfn._xlws.FILTER(_xlfn._xlws.FILTER(Table15[],(Table15[System-Owned Portion]&amp;Table15[Was Material Ever Previously Lead?]&amp;Table15[Customer-Owned Portion])=(D2122&amp;E2122&amp;M2122)),{0,0,0,1})</f>
        <v>#NAME?</v>
      </c>
      <c r="V2122"/>
    </row>
    <row r="2123" spans="1:22" ht="30" x14ac:dyDescent="0.25">
      <c r="A2123" s="102" t="s">
        <v>4331</v>
      </c>
      <c r="B2123" s="96" t="s">
        <v>4332</v>
      </c>
      <c r="C2123" s="96" t="s">
        <v>4474</v>
      </c>
      <c r="D2123" s="104" t="s">
        <v>247</v>
      </c>
      <c r="E2123" s="117" t="s">
        <v>81</v>
      </c>
      <c r="F2123" s="96" t="s">
        <v>81</v>
      </c>
      <c r="G2123" s="114">
        <v>2020</v>
      </c>
      <c r="H2123" s="113">
        <v>1</v>
      </c>
      <c r="I2123" s="117" t="s">
        <v>245</v>
      </c>
      <c r="J2123" s="262"/>
      <c r="K2123" s="270"/>
      <c r="L2123" s="286"/>
      <c r="M2123" s="133" t="s">
        <v>247</v>
      </c>
      <c r="N2123" s="114">
        <v>2023</v>
      </c>
      <c r="O2123" s="114">
        <v>2023</v>
      </c>
      <c r="P2123" s="113">
        <v>0.75</v>
      </c>
      <c r="Q2123" s="117" t="s">
        <v>245</v>
      </c>
      <c r="R2123" s="96"/>
      <c r="S2123" s="97"/>
      <c r="T2123" s="103"/>
      <c r="U2123" s="136" t="e">
        <f ca="1">_xlfn._xlws.FILTER(_xlfn._xlws.FILTER(Table15[],(Table15[System-Owned Portion]&amp;Table15[Was Material Ever Previously Lead?]&amp;Table15[Customer-Owned Portion])=(D2123&amp;E2123&amp;M2123)),{0,0,0,1})</f>
        <v>#NAME?</v>
      </c>
      <c r="V2123"/>
    </row>
    <row r="2124" spans="1:22" ht="30" x14ac:dyDescent="0.25">
      <c r="A2124" s="102" t="s">
        <v>4333</v>
      </c>
      <c r="B2124" s="96" t="s">
        <v>4334</v>
      </c>
      <c r="C2124" s="96" t="s">
        <v>4474</v>
      </c>
      <c r="D2124" s="104" t="s">
        <v>247</v>
      </c>
      <c r="E2124" s="117" t="s">
        <v>81</v>
      </c>
      <c r="F2124" s="96" t="s">
        <v>81</v>
      </c>
      <c r="G2124" s="114">
        <v>2020</v>
      </c>
      <c r="H2124" s="113">
        <v>1</v>
      </c>
      <c r="I2124" s="117" t="s">
        <v>245</v>
      </c>
      <c r="J2124" s="262"/>
      <c r="K2124" s="270"/>
      <c r="L2124" s="286"/>
      <c r="M2124" s="133" t="s">
        <v>247</v>
      </c>
      <c r="N2124" s="114">
        <v>2023</v>
      </c>
      <c r="O2124" s="114">
        <v>2023</v>
      </c>
      <c r="P2124" s="113">
        <v>0.75</v>
      </c>
      <c r="Q2124" s="117" t="s">
        <v>245</v>
      </c>
      <c r="R2124" s="96"/>
      <c r="S2124" s="97"/>
      <c r="T2124" s="103"/>
      <c r="U2124" s="136" t="e">
        <f ca="1">_xlfn._xlws.FILTER(_xlfn._xlws.FILTER(Table15[],(Table15[System-Owned Portion]&amp;Table15[Was Material Ever Previously Lead?]&amp;Table15[Customer-Owned Portion])=(D2124&amp;E2124&amp;M2124)),{0,0,0,1})</f>
        <v>#NAME?</v>
      </c>
      <c r="V2124"/>
    </row>
    <row r="2125" spans="1:22" ht="30" x14ac:dyDescent="0.25">
      <c r="A2125" s="102" t="s">
        <v>4335</v>
      </c>
      <c r="B2125" s="96" t="s">
        <v>4336</v>
      </c>
      <c r="C2125" s="96" t="s">
        <v>4474</v>
      </c>
      <c r="D2125" s="104" t="s">
        <v>247</v>
      </c>
      <c r="E2125" s="117" t="s">
        <v>81</v>
      </c>
      <c r="F2125" s="96" t="s">
        <v>81</v>
      </c>
      <c r="G2125" s="114">
        <v>2020</v>
      </c>
      <c r="H2125" s="113">
        <v>1</v>
      </c>
      <c r="I2125" s="117" t="s">
        <v>245</v>
      </c>
      <c r="J2125" s="262"/>
      <c r="K2125" s="270"/>
      <c r="L2125" s="286"/>
      <c r="M2125" s="133" t="s">
        <v>247</v>
      </c>
      <c r="N2125" s="114">
        <v>2023</v>
      </c>
      <c r="O2125" s="114">
        <v>2023</v>
      </c>
      <c r="P2125" s="113">
        <v>0.75</v>
      </c>
      <c r="Q2125" s="117" t="s">
        <v>245</v>
      </c>
      <c r="R2125" s="96"/>
      <c r="S2125" s="97"/>
      <c r="T2125" s="103"/>
      <c r="U2125" s="136" t="e">
        <f ca="1">_xlfn._xlws.FILTER(_xlfn._xlws.FILTER(Table15[],(Table15[System-Owned Portion]&amp;Table15[Was Material Ever Previously Lead?]&amp;Table15[Customer-Owned Portion])=(D2125&amp;E2125&amp;M2125)),{0,0,0,1})</f>
        <v>#NAME?</v>
      </c>
      <c r="V2125"/>
    </row>
    <row r="2126" spans="1:22" ht="30" x14ac:dyDescent="0.25">
      <c r="A2126" s="102" t="s">
        <v>4337</v>
      </c>
      <c r="B2126" s="96" t="s">
        <v>4338</v>
      </c>
      <c r="C2126" s="96" t="s">
        <v>4474</v>
      </c>
      <c r="D2126" s="104" t="s">
        <v>247</v>
      </c>
      <c r="E2126" s="117" t="s">
        <v>81</v>
      </c>
      <c r="F2126" s="96" t="s">
        <v>81</v>
      </c>
      <c r="G2126" s="114">
        <v>2020</v>
      </c>
      <c r="H2126" s="113">
        <v>1</v>
      </c>
      <c r="I2126" s="117" t="s">
        <v>245</v>
      </c>
      <c r="J2126" s="262"/>
      <c r="K2126" s="270"/>
      <c r="L2126" s="286"/>
      <c r="M2126" s="133" t="s">
        <v>247</v>
      </c>
      <c r="N2126" s="114">
        <v>2023</v>
      </c>
      <c r="O2126" s="114">
        <v>2023</v>
      </c>
      <c r="P2126" s="113">
        <v>0.75</v>
      </c>
      <c r="Q2126" s="117" t="s">
        <v>245</v>
      </c>
      <c r="R2126" s="96"/>
      <c r="S2126" s="97"/>
      <c r="T2126" s="103"/>
      <c r="U2126" s="136" t="e">
        <f ca="1">_xlfn._xlws.FILTER(_xlfn._xlws.FILTER(Table15[],(Table15[System-Owned Portion]&amp;Table15[Was Material Ever Previously Lead?]&amp;Table15[Customer-Owned Portion])=(D2126&amp;E2126&amp;M2126)),{0,0,0,1})</f>
        <v>#NAME?</v>
      </c>
      <c r="V2126"/>
    </row>
    <row r="2127" spans="1:22" ht="30" x14ac:dyDescent="0.25">
      <c r="A2127" s="102" t="s">
        <v>4339</v>
      </c>
      <c r="B2127" s="96" t="s">
        <v>4340</v>
      </c>
      <c r="C2127" s="96" t="s">
        <v>4474</v>
      </c>
      <c r="D2127" s="104" t="s">
        <v>247</v>
      </c>
      <c r="E2127" s="117" t="s">
        <v>81</v>
      </c>
      <c r="F2127" s="96" t="s">
        <v>81</v>
      </c>
      <c r="G2127" s="114">
        <v>2020</v>
      </c>
      <c r="H2127" s="113">
        <v>1</v>
      </c>
      <c r="I2127" s="117" t="s">
        <v>245</v>
      </c>
      <c r="J2127" s="262"/>
      <c r="K2127" s="270"/>
      <c r="L2127" s="286"/>
      <c r="M2127" s="133" t="s">
        <v>247</v>
      </c>
      <c r="N2127" s="114">
        <v>2023</v>
      </c>
      <c r="O2127" s="114">
        <v>2023</v>
      </c>
      <c r="P2127" s="113">
        <v>0.75</v>
      </c>
      <c r="Q2127" s="117" t="s">
        <v>245</v>
      </c>
      <c r="R2127" s="96"/>
      <c r="S2127" s="97"/>
      <c r="T2127" s="103"/>
      <c r="U2127" s="136" t="e">
        <f ca="1">_xlfn._xlws.FILTER(_xlfn._xlws.FILTER(Table15[],(Table15[System-Owned Portion]&amp;Table15[Was Material Ever Previously Lead?]&amp;Table15[Customer-Owned Portion])=(D2127&amp;E2127&amp;M2127)),{0,0,0,1})</f>
        <v>#NAME?</v>
      </c>
      <c r="V2127"/>
    </row>
    <row r="2128" spans="1:22" ht="30" x14ac:dyDescent="0.25">
      <c r="A2128" s="102" t="s">
        <v>4341</v>
      </c>
      <c r="B2128" s="96" t="s">
        <v>4342</v>
      </c>
      <c r="C2128" s="96" t="s">
        <v>4474</v>
      </c>
      <c r="D2128" s="104" t="s">
        <v>247</v>
      </c>
      <c r="E2128" s="117" t="s">
        <v>81</v>
      </c>
      <c r="F2128" s="96" t="s">
        <v>81</v>
      </c>
      <c r="G2128" s="114">
        <v>2020</v>
      </c>
      <c r="H2128" s="113">
        <v>1</v>
      </c>
      <c r="I2128" s="117" t="s">
        <v>245</v>
      </c>
      <c r="J2128" s="262"/>
      <c r="K2128" s="270"/>
      <c r="L2128" s="286"/>
      <c r="M2128" s="133" t="s">
        <v>247</v>
      </c>
      <c r="N2128" s="114">
        <v>2022</v>
      </c>
      <c r="O2128" s="114">
        <v>2022</v>
      </c>
      <c r="P2128" s="113">
        <v>0.75</v>
      </c>
      <c r="Q2128" s="117" t="s">
        <v>245</v>
      </c>
      <c r="R2128" s="96"/>
      <c r="S2128" s="97"/>
      <c r="T2128" s="103"/>
      <c r="U2128" s="136" t="e">
        <f ca="1">_xlfn._xlws.FILTER(_xlfn._xlws.FILTER(Table15[],(Table15[System-Owned Portion]&amp;Table15[Was Material Ever Previously Lead?]&amp;Table15[Customer-Owned Portion])=(D2128&amp;E2128&amp;M2128)),{0,0,0,1})</f>
        <v>#NAME?</v>
      </c>
      <c r="V2128"/>
    </row>
    <row r="2129" spans="1:22" ht="30" x14ac:dyDescent="0.25">
      <c r="A2129" s="102" t="s">
        <v>4343</v>
      </c>
      <c r="B2129" s="96" t="s">
        <v>4344</v>
      </c>
      <c r="C2129" s="96" t="s">
        <v>4474</v>
      </c>
      <c r="D2129" s="104" t="s">
        <v>247</v>
      </c>
      <c r="E2129" s="117" t="s">
        <v>81</v>
      </c>
      <c r="F2129" s="96" t="s">
        <v>81</v>
      </c>
      <c r="G2129" s="114">
        <v>2020</v>
      </c>
      <c r="H2129" s="113">
        <v>1</v>
      </c>
      <c r="I2129" s="117" t="s">
        <v>245</v>
      </c>
      <c r="J2129" s="262"/>
      <c r="K2129" s="270"/>
      <c r="L2129" s="286"/>
      <c r="M2129" s="133" t="s">
        <v>247</v>
      </c>
      <c r="N2129" s="114">
        <v>2022</v>
      </c>
      <c r="O2129" s="114">
        <v>2022</v>
      </c>
      <c r="P2129" s="113">
        <v>0.75</v>
      </c>
      <c r="Q2129" s="117" t="s">
        <v>245</v>
      </c>
      <c r="R2129" s="96"/>
      <c r="S2129" s="97"/>
      <c r="T2129" s="103"/>
      <c r="U2129" s="136" t="e">
        <f ca="1">_xlfn._xlws.FILTER(_xlfn._xlws.FILTER(Table15[],(Table15[System-Owned Portion]&amp;Table15[Was Material Ever Previously Lead?]&amp;Table15[Customer-Owned Portion])=(D2129&amp;E2129&amp;M2129)),{0,0,0,1})</f>
        <v>#NAME?</v>
      </c>
      <c r="V2129"/>
    </row>
    <row r="2130" spans="1:22" ht="30" x14ac:dyDescent="0.25">
      <c r="A2130" s="102" t="s">
        <v>4345</v>
      </c>
      <c r="B2130" s="96" t="s">
        <v>4346</v>
      </c>
      <c r="C2130" s="96" t="s">
        <v>4474</v>
      </c>
      <c r="D2130" s="104" t="s">
        <v>247</v>
      </c>
      <c r="E2130" s="117" t="s">
        <v>81</v>
      </c>
      <c r="F2130" s="96" t="s">
        <v>81</v>
      </c>
      <c r="G2130" s="114">
        <v>2020</v>
      </c>
      <c r="H2130" s="113">
        <v>1</v>
      </c>
      <c r="I2130" s="117" t="s">
        <v>245</v>
      </c>
      <c r="J2130" s="262"/>
      <c r="K2130" s="270"/>
      <c r="L2130" s="286"/>
      <c r="M2130" s="133" t="s">
        <v>247</v>
      </c>
      <c r="N2130" s="114">
        <v>2022</v>
      </c>
      <c r="O2130" s="114">
        <v>2022</v>
      </c>
      <c r="P2130" s="113">
        <v>0.75</v>
      </c>
      <c r="Q2130" s="117" t="s">
        <v>245</v>
      </c>
      <c r="R2130" s="96"/>
      <c r="S2130" s="97"/>
      <c r="T2130" s="103"/>
      <c r="U2130" s="136" t="e">
        <f ca="1">_xlfn._xlws.FILTER(_xlfn._xlws.FILTER(Table15[],(Table15[System-Owned Portion]&amp;Table15[Was Material Ever Previously Lead?]&amp;Table15[Customer-Owned Portion])=(D2130&amp;E2130&amp;M2130)),{0,0,0,1})</f>
        <v>#NAME?</v>
      </c>
      <c r="V2130"/>
    </row>
    <row r="2131" spans="1:22" ht="30" x14ac:dyDescent="0.25">
      <c r="A2131" s="102" t="s">
        <v>4347</v>
      </c>
      <c r="B2131" s="96" t="s">
        <v>4348</v>
      </c>
      <c r="C2131" s="96" t="s">
        <v>4474</v>
      </c>
      <c r="D2131" s="104" t="s">
        <v>247</v>
      </c>
      <c r="E2131" s="117" t="s">
        <v>81</v>
      </c>
      <c r="F2131" s="96" t="s">
        <v>81</v>
      </c>
      <c r="G2131" s="114">
        <v>2020</v>
      </c>
      <c r="H2131" s="113">
        <v>1</v>
      </c>
      <c r="I2131" s="117" t="s">
        <v>245</v>
      </c>
      <c r="J2131" s="262"/>
      <c r="K2131" s="270"/>
      <c r="L2131" s="286"/>
      <c r="M2131" s="133" t="s">
        <v>247</v>
      </c>
      <c r="N2131" s="114">
        <v>2023</v>
      </c>
      <c r="O2131" s="114">
        <v>2023</v>
      </c>
      <c r="P2131" s="113">
        <v>0.75</v>
      </c>
      <c r="Q2131" s="117" t="s">
        <v>245</v>
      </c>
      <c r="R2131" s="96"/>
      <c r="S2131" s="97"/>
      <c r="T2131" s="103"/>
      <c r="U2131" s="136" t="e">
        <f ca="1">_xlfn._xlws.FILTER(_xlfn._xlws.FILTER(Table15[],(Table15[System-Owned Portion]&amp;Table15[Was Material Ever Previously Lead?]&amp;Table15[Customer-Owned Portion])=(D2131&amp;E2131&amp;M2131)),{0,0,0,1})</f>
        <v>#NAME?</v>
      </c>
      <c r="V2131"/>
    </row>
    <row r="2132" spans="1:22" ht="30" x14ac:dyDescent="0.25">
      <c r="A2132" s="102" t="s">
        <v>4349</v>
      </c>
      <c r="B2132" s="96" t="s">
        <v>4350</v>
      </c>
      <c r="C2132" s="96" t="s">
        <v>4474</v>
      </c>
      <c r="D2132" s="104" t="s">
        <v>247</v>
      </c>
      <c r="E2132" s="117" t="s">
        <v>81</v>
      </c>
      <c r="F2132" s="96" t="s">
        <v>81</v>
      </c>
      <c r="G2132" s="114">
        <v>2020</v>
      </c>
      <c r="H2132" s="113">
        <v>1</v>
      </c>
      <c r="I2132" s="117" t="s">
        <v>245</v>
      </c>
      <c r="J2132" s="262"/>
      <c r="K2132" s="270"/>
      <c r="L2132" s="286"/>
      <c r="M2132" s="133" t="s">
        <v>247</v>
      </c>
      <c r="N2132" s="114">
        <v>2023</v>
      </c>
      <c r="O2132" s="114">
        <v>2023</v>
      </c>
      <c r="P2132" s="113">
        <v>0.75</v>
      </c>
      <c r="Q2132" s="117" t="s">
        <v>245</v>
      </c>
      <c r="R2132" s="96"/>
      <c r="S2132" s="97"/>
      <c r="T2132" s="103"/>
      <c r="U2132" s="136" t="e">
        <f ca="1">_xlfn._xlws.FILTER(_xlfn._xlws.FILTER(Table15[],(Table15[System-Owned Portion]&amp;Table15[Was Material Ever Previously Lead?]&amp;Table15[Customer-Owned Portion])=(D2132&amp;E2132&amp;M2132)),{0,0,0,1})</f>
        <v>#NAME?</v>
      </c>
      <c r="V2132"/>
    </row>
    <row r="2133" spans="1:22" ht="30" x14ac:dyDescent="0.25">
      <c r="A2133" s="102" t="s">
        <v>4351</v>
      </c>
      <c r="B2133" s="96" t="s">
        <v>4352</v>
      </c>
      <c r="C2133" s="96" t="s">
        <v>4474</v>
      </c>
      <c r="D2133" s="104" t="s">
        <v>247</v>
      </c>
      <c r="E2133" s="117" t="s">
        <v>81</v>
      </c>
      <c r="F2133" s="96" t="s">
        <v>81</v>
      </c>
      <c r="G2133" s="114">
        <v>2020</v>
      </c>
      <c r="H2133" s="113">
        <v>1</v>
      </c>
      <c r="I2133" s="117" t="s">
        <v>245</v>
      </c>
      <c r="J2133" s="262"/>
      <c r="K2133" s="270"/>
      <c r="L2133" s="286"/>
      <c r="M2133" s="133" t="s">
        <v>247</v>
      </c>
      <c r="N2133" s="114">
        <v>2023</v>
      </c>
      <c r="O2133" s="114">
        <v>2023</v>
      </c>
      <c r="P2133" s="113">
        <v>0.75</v>
      </c>
      <c r="Q2133" s="117" t="s">
        <v>245</v>
      </c>
      <c r="R2133" s="96"/>
      <c r="S2133" s="97"/>
      <c r="T2133" s="103"/>
      <c r="U2133" s="136" t="e">
        <f ca="1">_xlfn._xlws.FILTER(_xlfn._xlws.FILTER(Table15[],(Table15[System-Owned Portion]&amp;Table15[Was Material Ever Previously Lead?]&amp;Table15[Customer-Owned Portion])=(D2133&amp;E2133&amp;M2133)),{0,0,0,1})</f>
        <v>#NAME?</v>
      </c>
      <c r="V2133"/>
    </row>
    <row r="2134" spans="1:22" ht="30" x14ac:dyDescent="0.25">
      <c r="A2134" s="102" t="s">
        <v>4353</v>
      </c>
      <c r="B2134" s="96" t="s">
        <v>4354</v>
      </c>
      <c r="C2134" s="96" t="s">
        <v>4474</v>
      </c>
      <c r="D2134" s="104" t="s">
        <v>247</v>
      </c>
      <c r="E2134" s="117" t="s">
        <v>81</v>
      </c>
      <c r="F2134" s="96" t="s">
        <v>81</v>
      </c>
      <c r="G2134" s="114">
        <v>2020</v>
      </c>
      <c r="H2134" s="113">
        <v>1</v>
      </c>
      <c r="I2134" s="117" t="s">
        <v>245</v>
      </c>
      <c r="J2134" s="262"/>
      <c r="K2134" s="270"/>
      <c r="L2134" s="286"/>
      <c r="M2134" s="133" t="s">
        <v>247</v>
      </c>
      <c r="N2134" s="114">
        <v>2023</v>
      </c>
      <c r="O2134" s="114">
        <v>2023</v>
      </c>
      <c r="P2134" s="113">
        <v>0.75</v>
      </c>
      <c r="Q2134" s="117" t="s">
        <v>245</v>
      </c>
      <c r="R2134" s="96"/>
      <c r="S2134" s="97"/>
      <c r="T2134" s="103"/>
      <c r="U2134" s="136" t="e">
        <f ca="1">_xlfn._xlws.FILTER(_xlfn._xlws.FILTER(Table15[],(Table15[System-Owned Portion]&amp;Table15[Was Material Ever Previously Lead?]&amp;Table15[Customer-Owned Portion])=(D2134&amp;E2134&amp;M2134)),{0,0,0,1})</f>
        <v>#NAME?</v>
      </c>
      <c r="V2134"/>
    </row>
    <row r="2135" spans="1:22" ht="30" x14ac:dyDescent="0.25">
      <c r="A2135" s="102" t="s">
        <v>4355</v>
      </c>
      <c r="B2135" s="96" t="s">
        <v>4356</v>
      </c>
      <c r="C2135" s="96" t="s">
        <v>4474</v>
      </c>
      <c r="D2135" s="104" t="s">
        <v>247</v>
      </c>
      <c r="E2135" s="117" t="s">
        <v>81</v>
      </c>
      <c r="F2135" s="96" t="s">
        <v>81</v>
      </c>
      <c r="G2135" s="114">
        <v>2020</v>
      </c>
      <c r="H2135" s="113">
        <v>1</v>
      </c>
      <c r="I2135" s="117" t="s">
        <v>245</v>
      </c>
      <c r="J2135" s="262"/>
      <c r="K2135" s="270"/>
      <c r="L2135" s="286"/>
      <c r="M2135" s="133" t="s">
        <v>247</v>
      </c>
      <c r="N2135" s="114">
        <v>2023</v>
      </c>
      <c r="O2135" s="114">
        <v>2023</v>
      </c>
      <c r="P2135" s="113">
        <v>0.75</v>
      </c>
      <c r="Q2135" s="117" t="s">
        <v>245</v>
      </c>
      <c r="R2135" s="96"/>
      <c r="S2135" s="97"/>
      <c r="T2135" s="103"/>
      <c r="U2135" s="136" t="e">
        <f ca="1">_xlfn._xlws.FILTER(_xlfn._xlws.FILTER(Table15[],(Table15[System-Owned Portion]&amp;Table15[Was Material Ever Previously Lead?]&amp;Table15[Customer-Owned Portion])=(D2135&amp;E2135&amp;M2135)),{0,0,0,1})</f>
        <v>#NAME?</v>
      </c>
      <c r="V2135"/>
    </row>
    <row r="2136" spans="1:22" ht="30" x14ac:dyDescent="0.25">
      <c r="A2136" s="102" t="s">
        <v>4357</v>
      </c>
      <c r="B2136" s="96" t="s">
        <v>4358</v>
      </c>
      <c r="C2136" s="96" t="s">
        <v>4474</v>
      </c>
      <c r="D2136" s="104" t="s">
        <v>247</v>
      </c>
      <c r="E2136" s="117" t="s">
        <v>81</v>
      </c>
      <c r="F2136" s="96" t="s">
        <v>81</v>
      </c>
      <c r="G2136" s="114">
        <v>2020</v>
      </c>
      <c r="H2136" s="113">
        <v>1</v>
      </c>
      <c r="I2136" s="117" t="s">
        <v>245</v>
      </c>
      <c r="J2136" s="262"/>
      <c r="K2136" s="270"/>
      <c r="L2136" s="286"/>
      <c r="M2136" s="133" t="s">
        <v>247</v>
      </c>
      <c r="N2136" s="114">
        <v>2023</v>
      </c>
      <c r="O2136" s="114">
        <v>2023</v>
      </c>
      <c r="P2136" s="113">
        <v>0.75</v>
      </c>
      <c r="Q2136" s="117" t="s">
        <v>245</v>
      </c>
      <c r="R2136" s="96"/>
      <c r="S2136" s="97"/>
      <c r="T2136" s="103"/>
      <c r="U2136" s="136" t="e">
        <f ca="1">_xlfn._xlws.FILTER(_xlfn._xlws.FILTER(Table15[],(Table15[System-Owned Portion]&amp;Table15[Was Material Ever Previously Lead?]&amp;Table15[Customer-Owned Portion])=(D2136&amp;E2136&amp;M2136)),{0,0,0,1})</f>
        <v>#NAME?</v>
      </c>
      <c r="V2136"/>
    </row>
    <row r="2137" spans="1:22" ht="30" x14ac:dyDescent="0.25">
      <c r="A2137" s="102" t="s">
        <v>4359</v>
      </c>
      <c r="B2137" s="96" t="s">
        <v>4360</v>
      </c>
      <c r="C2137" s="96" t="s">
        <v>4474</v>
      </c>
      <c r="D2137" s="104" t="s">
        <v>247</v>
      </c>
      <c r="E2137" s="117" t="s">
        <v>81</v>
      </c>
      <c r="F2137" s="96" t="s">
        <v>81</v>
      </c>
      <c r="G2137" s="114">
        <v>2020</v>
      </c>
      <c r="H2137" s="113">
        <v>1</v>
      </c>
      <c r="I2137" s="117" t="s">
        <v>245</v>
      </c>
      <c r="J2137" s="262"/>
      <c r="K2137" s="270"/>
      <c r="L2137" s="286" t="s">
        <v>4246</v>
      </c>
      <c r="M2137" s="133"/>
      <c r="N2137" s="114"/>
      <c r="O2137" s="114"/>
      <c r="P2137" s="113"/>
      <c r="Q2137" s="117"/>
      <c r="R2137" s="96"/>
      <c r="S2137" s="97"/>
      <c r="T2137" s="103" t="s">
        <v>4246</v>
      </c>
      <c r="U2137" s="136" t="e">
        <f ca="1">_xlfn._xlws.FILTER(_xlfn._xlws.FILTER(Table15[],(Table15[System-Owned Portion]&amp;Table15[Was Material Ever Previously Lead?]&amp;Table15[Customer-Owned Portion])=(D2137&amp;E2137&amp;M2137)),{0,0,0,1})</f>
        <v>#NAME?</v>
      </c>
      <c r="V2137"/>
    </row>
    <row r="2138" spans="1:22" ht="30" x14ac:dyDescent="0.25">
      <c r="A2138" s="102" t="s">
        <v>4361</v>
      </c>
      <c r="B2138" s="96" t="s">
        <v>4362</v>
      </c>
      <c r="C2138" s="96" t="s">
        <v>4474</v>
      </c>
      <c r="D2138" s="104" t="s">
        <v>247</v>
      </c>
      <c r="E2138" s="117" t="s">
        <v>81</v>
      </c>
      <c r="F2138" s="96" t="s">
        <v>81</v>
      </c>
      <c r="G2138" s="114">
        <v>2020</v>
      </c>
      <c r="H2138" s="113">
        <v>1</v>
      </c>
      <c r="I2138" s="117" t="s">
        <v>245</v>
      </c>
      <c r="J2138" s="262"/>
      <c r="K2138" s="270"/>
      <c r="L2138" s="286" t="s">
        <v>4246</v>
      </c>
      <c r="M2138" s="133"/>
      <c r="N2138" s="114"/>
      <c r="O2138" s="114"/>
      <c r="P2138" s="113"/>
      <c r="Q2138" s="117"/>
      <c r="R2138" s="96"/>
      <c r="S2138" s="97"/>
      <c r="T2138" s="103" t="s">
        <v>4246</v>
      </c>
      <c r="U2138" s="136" t="e">
        <f ca="1">_xlfn._xlws.FILTER(_xlfn._xlws.FILTER(Table15[],(Table15[System-Owned Portion]&amp;Table15[Was Material Ever Previously Lead?]&amp;Table15[Customer-Owned Portion])=(D2138&amp;E2138&amp;M2138)),{0,0,0,1})</f>
        <v>#NAME?</v>
      </c>
      <c r="V2138"/>
    </row>
    <row r="2139" spans="1:22" ht="30" x14ac:dyDescent="0.25">
      <c r="A2139" s="102" t="s">
        <v>4363</v>
      </c>
      <c r="B2139" s="96" t="s">
        <v>4364</v>
      </c>
      <c r="C2139" s="96" t="s">
        <v>4474</v>
      </c>
      <c r="D2139" s="104" t="s">
        <v>247</v>
      </c>
      <c r="E2139" s="117" t="s">
        <v>81</v>
      </c>
      <c r="F2139" s="96" t="s">
        <v>81</v>
      </c>
      <c r="G2139" s="114">
        <v>2020</v>
      </c>
      <c r="H2139" s="113">
        <v>1</v>
      </c>
      <c r="I2139" s="117" t="s">
        <v>245</v>
      </c>
      <c r="J2139" s="262"/>
      <c r="K2139" s="270"/>
      <c r="L2139" s="286" t="s">
        <v>4246</v>
      </c>
      <c r="M2139" s="133"/>
      <c r="N2139" s="114"/>
      <c r="O2139" s="114"/>
      <c r="P2139" s="113"/>
      <c r="Q2139" s="117"/>
      <c r="R2139" s="96"/>
      <c r="S2139" s="97"/>
      <c r="T2139" s="103" t="s">
        <v>4246</v>
      </c>
      <c r="U2139" s="136" t="e">
        <f ca="1">_xlfn._xlws.FILTER(_xlfn._xlws.FILTER(Table15[],(Table15[System-Owned Portion]&amp;Table15[Was Material Ever Previously Lead?]&amp;Table15[Customer-Owned Portion])=(D2139&amp;E2139&amp;M2139)),{0,0,0,1})</f>
        <v>#NAME?</v>
      </c>
      <c r="V2139"/>
    </row>
    <row r="2140" spans="1:22" ht="30" x14ac:dyDescent="0.25">
      <c r="A2140" s="102" t="s">
        <v>4365</v>
      </c>
      <c r="B2140" s="96" t="s">
        <v>4366</v>
      </c>
      <c r="C2140" s="96" t="s">
        <v>4474</v>
      </c>
      <c r="D2140" s="104" t="s">
        <v>247</v>
      </c>
      <c r="E2140" s="117" t="s">
        <v>81</v>
      </c>
      <c r="F2140" s="96" t="s">
        <v>81</v>
      </c>
      <c r="G2140" s="114">
        <v>2020</v>
      </c>
      <c r="H2140" s="113">
        <v>1</v>
      </c>
      <c r="I2140" s="117" t="s">
        <v>245</v>
      </c>
      <c r="J2140" s="262"/>
      <c r="K2140" s="270"/>
      <c r="L2140" s="286" t="s">
        <v>4246</v>
      </c>
      <c r="M2140" s="133"/>
      <c r="N2140" s="114"/>
      <c r="O2140" s="114"/>
      <c r="P2140" s="113"/>
      <c r="Q2140" s="117"/>
      <c r="R2140" s="96"/>
      <c r="S2140" s="97"/>
      <c r="T2140" s="103" t="s">
        <v>4246</v>
      </c>
      <c r="U2140" s="136" t="e">
        <f ca="1">_xlfn._xlws.FILTER(_xlfn._xlws.FILTER(Table15[],(Table15[System-Owned Portion]&amp;Table15[Was Material Ever Previously Lead?]&amp;Table15[Customer-Owned Portion])=(D2140&amp;E2140&amp;M2140)),{0,0,0,1})</f>
        <v>#NAME?</v>
      </c>
      <c r="V2140"/>
    </row>
    <row r="2141" spans="1:22" ht="30" x14ac:dyDescent="0.25">
      <c r="A2141" s="102" t="s">
        <v>4367</v>
      </c>
      <c r="B2141" s="96" t="s">
        <v>4368</v>
      </c>
      <c r="C2141" s="96" t="s">
        <v>4474</v>
      </c>
      <c r="D2141" s="104" t="s">
        <v>247</v>
      </c>
      <c r="E2141" s="117" t="s">
        <v>81</v>
      </c>
      <c r="F2141" s="96" t="s">
        <v>81</v>
      </c>
      <c r="G2141" s="114">
        <v>2020</v>
      </c>
      <c r="H2141" s="113">
        <v>1</v>
      </c>
      <c r="I2141" s="117" t="s">
        <v>245</v>
      </c>
      <c r="J2141" s="262"/>
      <c r="K2141" s="270"/>
      <c r="L2141" s="286" t="s">
        <v>4246</v>
      </c>
      <c r="M2141" s="133"/>
      <c r="N2141" s="114"/>
      <c r="O2141" s="114"/>
      <c r="P2141" s="113"/>
      <c r="Q2141" s="117"/>
      <c r="R2141" s="96"/>
      <c r="S2141" s="97"/>
      <c r="T2141" s="103" t="s">
        <v>4246</v>
      </c>
      <c r="U2141" s="136" t="e">
        <f ca="1">_xlfn._xlws.FILTER(_xlfn._xlws.FILTER(Table15[],(Table15[System-Owned Portion]&amp;Table15[Was Material Ever Previously Lead?]&amp;Table15[Customer-Owned Portion])=(D2141&amp;E2141&amp;M2141)),{0,0,0,1})</f>
        <v>#NAME?</v>
      </c>
      <c r="V2141"/>
    </row>
    <row r="2142" spans="1:22" ht="30" x14ac:dyDescent="0.25">
      <c r="A2142" s="102" t="s">
        <v>4369</v>
      </c>
      <c r="B2142" s="96" t="s">
        <v>4370</v>
      </c>
      <c r="C2142" s="96" t="s">
        <v>4474</v>
      </c>
      <c r="D2142" s="104" t="s">
        <v>247</v>
      </c>
      <c r="E2142" s="117" t="s">
        <v>81</v>
      </c>
      <c r="F2142" s="96" t="s">
        <v>81</v>
      </c>
      <c r="G2142" s="114">
        <v>2020</v>
      </c>
      <c r="H2142" s="113">
        <v>1</v>
      </c>
      <c r="I2142" s="117" t="s">
        <v>245</v>
      </c>
      <c r="J2142" s="262"/>
      <c r="K2142" s="270"/>
      <c r="L2142" s="286" t="s">
        <v>4246</v>
      </c>
      <c r="M2142" s="133"/>
      <c r="N2142" s="114"/>
      <c r="O2142" s="114"/>
      <c r="P2142" s="113"/>
      <c r="Q2142" s="117"/>
      <c r="R2142" s="96"/>
      <c r="S2142" s="97"/>
      <c r="T2142" s="103" t="s">
        <v>4246</v>
      </c>
      <c r="U2142" s="136" t="e">
        <f ca="1">_xlfn._xlws.FILTER(_xlfn._xlws.FILTER(Table15[],(Table15[System-Owned Portion]&amp;Table15[Was Material Ever Previously Lead?]&amp;Table15[Customer-Owned Portion])=(D2142&amp;E2142&amp;M2142)),{0,0,0,1})</f>
        <v>#NAME?</v>
      </c>
      <c r="V2142"/>
    </row>
    <row r="2143" spans="1:22" ht="30" x14ac:dyDescent="0.25">
      <c r="A2143" s="102" t="s">
        <v>4371</v>
      </c>
      <c r="B2143" s="96" t="s">
        <v>4372</v>
      </c>
      <c r="C2143" s="96" t="s">
        <v>4474</v>
      </c>
      <c r="D2143" s="104" t="s">
        <v>247</v>
      </c>
      <c r="E2143" s="117" t="s">
        <v>81</v>
      </c>
      <c r="F2143" s="96" t="s">
        <v>81</v>
      </c>
      <c r="G2143" s="114">
        <v>2020</v>
      </c>
      <c r="H2143" s="113">
        <v>1</v>
      </c>
      <c r="I2143" s="117" t="s">
        <v>245</v>
      </c>
      <c r="J2143" s="262"/>
      <c r="K2143" s="270"/>
      <c r="L2143" s="286" t="s">
        <v>4246</v>
      </c>
      <c r="M2143" s="133"/>
      <c r="N2143" s="114"/>
      <c r="O2143" s="114"/>
      <c r="P2143" s="113"/>
      <c r="Q2143" s="117"/>
      <c r="R2143" s="96"/>
      <c r="S2143" s="97"/>
      <c r="T2143" s="103" t="s">
        <v>4246</v>
      </c>
      <c r="U2143" s="136" t="e">
        <f ca="1">_xlfn._xlws.FILTER(_xlfn._xlws.FILTER(Table15[],(Table15[System-Owned Portion]&amp;Table15[Was Material Ever Previously Lead?]&amp;Table15[Customer-Owned Portion])=(D2143&amp;E2143&amp;M2143)),{0,0,0,1})</f>
        <v>#NAME?</v>
      </c>
      <c r="V2143"/>
    </row>
    <row r="2144" spans="1:22" ht="30" x14ac:dyDescent="0.25">
      <c r="A2144" s="102" t="s">
        <v>4373</v>
      </c>
      <c r="B2144" s="96" t="s">
        <v>4374</v>
      </c>
      <c r="C2144" s="96" t="s">
        <v>4474</v>
      </c>
      <c r="D2144" s="104" t="s">
        <v>247</v>
      </c>
      <c r="E2144" s="117" t="s">
        <v>81</v>
      </c>
      <c r="F2144" s="96" t="s">
        <v>81</v>
      </c>
      <c r="G2144" s="114">
        <v>2020</v>
      </c>
      <c r="H2144" s="113">
        <v>1</v>
      </c>
      <c r="I2144" s="117" t="s">
        <v>245</v>
      </c>
      <c r="J2144" s="262"/>
      <c r="K2144" s="270"/>
      <c r="L2144" s="286" t="s">
        <v>4246</v>
      </c>
      <c r="M2144" s="133"/>
      <c r="N2144" s="114"/>
      <c r="O2144" s="114"/>
      <c r="P2144" s="113"/>
      <c r="Q2144" s="117"/>
      <c r="R2144" s="96"/>
      <c r="S2144" s="97"/>
      <c r="T2144" s="103" t="s">
        <v>4246</v>
      </c>
      <c r="U2144" s="136" t="e">
        <f ca="1">_xlfn._xlws.FILTER(_xlfn._xlws.FILTER(Table15[],(Table15[System-Owned Portion]&amp;Table15[Was Material Ever Previously Lead?]&amp;Table15[Customer-Owned Portion])=(D2144&amp;E2144&amp;M2144)),{0,0,0,1})</f>
        <v>#NAME?</v>
      </c>
      <c r="V2144"/>
    </row>
    <row r="2145" spans="1:22" ht="30" x14ac:dyDescent="0.25">
      <c r="A2145" s="102" t="s">
        <v>4375</v>
      </c>
      <c r="B2145" s="96" t="s">
        <v>4376</v>
      </c>
      <c r="C2145" s="96" t="s">
        <v>4474</v>
      </c>
      <c r="D2145" s="104" t="s">
        <v>247</v>
      </c>
      <c r="E2145" s="117" t="s">
        <v>81</v>
      </c>
      <c r="F2145" s="96" t="s">
        <v>81</v>
      </c>
      <c r="G2145" s="114">
        <v>2020</v>
      </c>
      <c r="H2145" s="113">
        <v>0.75</v>
      </c>
      <c r="I2145" s="117" t="s">
        <v>245</v>
      </c>
      <c r="J2145" s="262"/>
      <c r="K2145" s="270"/>
      <c r="L2145" s="286" t="s">
        <v>4246</v>
      </c>
      <c r="M2145" s="133"/>
      <c r="N2145" s="114"/>
      <c r="O2145" s="114"/>
      <c r="P2145" s="113"/>
      <c r="Q2145" s="117"/>
      <c r="R2145" s="96"/>
      <c r="S2145" s="97"/>
      <c r="T2145" s="103" t="s">
        <v>4246</v>
      </c>
      <c r="U2145" s="136" t="e">
        <f ca="1">_xlfn._xlws.FILTER(_xlfn._xlws.FILTER(Table15[],(Table15[System-Owned Portion]&amp;Table15[Was Material Ever Previously Lead?]&amp;Table15[Customer-Owned Portion])=(D2145&amp;E2145&amp;M2145)),{0,0,0,1})</f>
        <v>#NAME?</v>
      </c>
      <c r="V2145"/>
    </row>
    <row r="2146" spans="1:22" ht="30" x14ac:dyDescent="0.25">
      <c r="A2146" s="102" t="s">
        <v>4377</v>
      </c>
      <c r="B2146" s="96" t="s">
        <v>4378</v>
      </c>
      <c r="C2146" s="96" t="s">
        <v>4475</v>
      </c>
      <c r="D2146" s="104" t="s">
        <v>247</v>
      </c>
      <c r="E2146" s="117" t="s">
        <v>81</v>
      </c>
      <c r="F2146" s="96" t="s">
        <v>81</v>
      </c>
      <c r="G2146" s="114">
        <v>2014</v>
      </c>
      <c r="H2146" s="113">
        <v>1</v>
      </c>
      <c r="I2146" s="117" t="s">
        <v>245</v>
      </c>
      <c r="J2146" s="262"/>
      <c r="K2146" s="270"/>
      <c r="L2146" s="286"/>
      <c r="M2146" s="133" t="s">
        <v>247</v>
      </c>
      <c r="N2146" s="114">
        <v>2018</v>
      </c>
      <c r="O2146" s="114">
        <v>2018</v>
      </c>
      <c r="P2146" s="113">
        <v>0.75</v>
      </c>
      <c r="Q2146" s="117" t="s">
        <v>245</v>
      </c>
      <c r="R2146" s="96"/>
      <c r="S2146" s="97"/>
      <c r="T2146" s="103"/>
      <c r="U2146" s="136" t="e">
        <f ca="1">_xlfn._xlws.FILTER(_xlfn._xlws.FILTER(Table15[],(Table15[System-Owned Portion]&amp;Table15[Was Material Ever Previously Lead?]&amp;Table15[Customer-Owned Portion])=(D2146&amp;E2146&amp;M2146)),{0,0,0,1})</f>
        <v>#NAME?</v>
      </c>
      <c r="V2146"/>
    </row>
    <row r="2147" spans="1:22" ht="30" x14ac:dyDescent="0.25">
      <c r="A2147" s="102" t="s">
        <v>4379</v>
      </c>
      <c r="B2147" s="96" t="s">
        <v>4380</v>
      </c>
      <c r="C2147" s="96" t="s">
        <v>4475</v>
      </c>
      <c r="D2147" s="104" t="s">
        <v>247</v>
      </c>
      <c r="E2147" s="117" t="s">
        <v>81</v>
      </c>
      <c r="F2147" s="96" t="s">
        <v>81</v>
      </c>
      <c r="G2147" s="114">
        <v>2014</v>
      </c>
      <c r="H2147" s="113">
        <v>1</v>
      </c>
      <c r="I2147" s="117" t="s">
        <v>245</v>
      </c>
      <c r="J2147" s="262"/>
      <c r="K2147" s="270"/>
      <c r="L2147" s="286"/>
      <c r="M2147" s="133" t="s">
        <v>247</v>
      </c>
      <c r="N2147" s="114">
        <v>2018</v>
      </c>
      <c r="O2147" s="114">
        <v>2018</v>
      </c>
      <c r="P2147" s="113">
        <v>0.75</v>
      </c>
      <c r="Q2147" s="117" t="s">
        <v>245</v>
      </c>
      <c r="R2147" s="96"/>
      <c r="S2147" s="97"/>
      <c r="T2147" s="103"/>
      <c r="U2147" s="136" t="e">
        <f ca="1">_xlfn._xlws.FILTER(_xlfn._xlws.FILTER(Table15[],(Table15[System-Owned Portion]&amp;Table15[Was Material Ever Previously Lead?]&amp;Table15[Customer-Owned Portion])=(D2147&amp;E2147&amp;M2147)),{0,0,0,1})</f>
        <v>#NAME?</v>
      </c>
      <c r="V2147"/>
    </row>
    <row r="2148" spans="1:22" ht="30" x14ac:dyDescent="0.25">
      <c r="A2148" s="102" t="s">
        <v>4381</v>
      </c>
      <c r="B2148" s="96" t="s">
        <v>4382</v>
      </c>
      <c r="C2148" s="96" t="s">
        <v>4475</v>
      </c>
      <c r="D2148" s="104" t="s">
        <v>247</v>
      </c>
      <c r="E2148" s="117" t="s">
        <v>81</v>
      </c>
      <c r="F2148" s="96" t="s">
        <v>81</v>
      </c>
      <c r="G2148" s="114">
        <v>2014</v>
      </c>
      <c r="H2148" s="113">
        <v>1</v>
      </c>
      <c r="I2148" s="117" t="s">
        <v>245</v>
      </c>
      <c r="J2148" s="262"/>
      <c r="K2148" s="270"/>
      <c r="L2148" s="286"/>
      <c r="M2148" s="133" t="s">
        <v>247</v>
      </c>
      <c r="N2148" s="114">
        <v>2018</v>
      </c>
      <c r="O2148" s="114">
        <v>2018</v>
      </c>
      <c r="P2148" s="113">
        <v>0.75</v>
      </c>
      <c r="Q2148" s="117" t="s">
        <v>245</v>
      </c>
      <c r="R2148" s="96"/>
      <c r="S2148" s="97"/>
      <c r="T2148" s="103"/>
      <c r="U2148" s="136" t="e">
        <f ca="1">_xlfn._xlws.FILTER(_xlfn._xlws.FILTER(Table15[],(Table15[System-Owned Portion]&amp;Table15[Was Material Ever Previously Lead?]&amp;Table15[Customer-Owned Portion])=(D2148&amp;E2148&amp;M2148)),{0,0,0,1})</f>
        <v>#NAME?</v>
      </c>
      <c r="V2148"/>
    </row>
    <row r="2149" spans="1:22" ht="30" x14ac:dyDescent="0.25">
      <c r="A2149" s="102" t="s">
        <v>4383</v>
      </c>
      <c r="B2149" s="96" t="s">
        <v>4384</v>
      </c>
      <c r="C2149" s="96" t="s">
        <v>4475</v>
      </c>
      <c r="D2149" s="104" t="s">
        <v>247</v>
      </c>
      <c r="E2149" s="117" t="s">
        <v>81</v>
      </c>
      <c r="F2149" s="96" t="s">
        <v>81</v>
      </c>
      <c r="G2149" s="114">
        <v>2014</v>
      </c>
      <c r="H2149" s="113">
        <v>1</v>
      </c>
      <c r="I2149" s="117" t="s">
        <v>245</v>
      </c>
      <c r="J2149" s="262"/>
      <c r="K2149" s="270"/>
      <c r="L2149" s="286"/>
      <c r="M2149" s="133" t="s">
        <v>247</v>
      </c>
      <c r="N2149" s="114">
        <v>2018</v>
      </c>
      <c r="O2149" s="114">
        <v>2018</v>
      </c>
      <c r="P2149" s="113">
        <v>0.75</v>
      </c>
      <c r="Q2149" s="117" t="s">
        <v>245</v>
      </c>
      <c r="R2149" s="96"/>
      <c r="S2149" s="97"/>
      <c r="T2149" s="103"/>
      <c r="U2149" s="136" t="e">
        <f ca="1">_xlfn._xlws.FILTER(_xlfn._xlws.FILTER(Table15[],(Table15[System-Owned Portion]&amp;Table15[Was Material Ever Previously Lead?]&amp;Table15[Customer-Owned Portion])=(D2149&amp;E2149&amp;M2149)),{0,0,0,1})</f>
        <v>#NAME?</v>
      </c>
      <c r="V2149"/>
    </row>
    <row r="2150" spans="1:22" ht="30" x14ac:dyDescent="0.25">
      <c r="A2150" s="102" t="s">
        <v>4385</v>
      </c>
      <c r="B2150" s="96" t="s">
        <v>4386</v>
      </c>
      <c r="C2150" s="96" t="s">
        <v>4475</v>
      </c>
      <c r="D2150" s="104" t="s">
        <v>247</v>
      </c>
      <c r="E2150" s="117" t="s">
        <v>81</v>
      </c>
      <c r="F2150" s="96" t="s">
        <v>81</v>
      </c>
      <c r="G2150" s="114">
        <v>2014</v>
      </c>
      <c r="H2150" s="113">
        <v>1</v>
      </c>
      <c r="I2150" s="117" t="s">
        <v>245</v>
      </c>
      <c r="J2150" s="262"/>
      <c r="K2150" s="270"/>
      <c r="L2150" s="286"/>
      <c r="M2150" s="133" t="s">
        <v>247</v>
      </c>
      <c r="N2150" s="114">
        <v>2018</v>
      </c>
      <c r="O2150" s="114">
        <v>2018</v>
      </c>
      <c r="P2150" s="113">
        <v>0.75</v>
      </c>
      <c r="Q2150" s="117" t="s">
        <v>245</v>
      </c>
      <c r="R2150" s="96"/>
      <c r="S2150" s="97"/>
      <c r="T2150" s="103"/>
      <c r="U2150" s="136" t="e">
        <f ca="1">_xlfn._xlws.FILTER(_xlfn._xlws.FILTER(Table15[],(Table15[System-Owned Portion]&amp;Table15[Was Material Ever Previously Lead?]&amp;Table15[Customer-Owned Portion])=(D2150&amp;E2150&amp;M2150)),{0,0,0,1})</f>
        <v>#NAME?</v>
      </c>
      <c r="V2150"/>
    </row>
    <row r="2151" spans="1:22" ht="30" x14ac:dyDescent="0.25">
      <c r="A2151" s="102" t="s">
        <v>4387</v>
      </c>
      <c r="B2151" s="96" t="s">
        <v>4388</v>
      </c>
      <c r="C2151" s="96" t="s">
        <v>4475</v>
      </c>
      <c r="D2151" s="104" t="s">
        <v>247</v>
      </c>
      <c r="E2151" s="117" t="s">
        <v>81</v>
      </c>
      <c r="F2151" s="96" t="s">
        <v>81</v>
      </c>
      <c r="G2151" s="114">
        <v>2014</v>
      </c>
      <c r="H2151" s="113">
        <v>1</v>
      </c>
      <c r="I2151" s="117" t="s">
        <v>245</v>
      </c>
      <c r="J2151" s="262"/>
      <c r="K2151" s="270"/>
      <c r="L2151" s="286"/>
      <c r="M2151" s="133" t="s">
        <v>247</v>
      </c>
      <c r="N2151" s="114">
        <v>2018</v>
      </c>
      <c r="O2151" s="114">
        <v>2018</v>
      </c>
      <c r="P2151" s="113">
        <v>0.75</v>
      </c>
      <c r="Q2151" s="117" t="s">
        <v>245</v>
      </c>
      <c r="R2151" s="96"/>
      <c r="S2151" s="97"/>
      <c r="T2151" s="103"/>
      <c r="U2151" s="136" t="e">
        <f ca="1">_xlfn._xlws.FILTER(_xlfn._xlws.FILTER(Table15[],(Table15[System-Owned Portion]&amp;Table15[Was Material Ever Previously Lead?]&amp;Table15[Customer-Owned Portion])=(D2151&amp;E2151&amp;M2151)),{0,0,0,1})</f>
        <v>#NAME?</v>
      </c>
      <c r="V2151"/>
    </row>
    <row r="2152" spans="1:22" ht="30" x14ac:dyDescent="0.25">
      <c r="A2152" s="102" t="s">
        <v>4389</v>
      </c>
      <c r="B2152" s="96" t="s">
        <v>4390</v>
      </c>
      <c r="C2152" s="96" t="s">
        <v>4475</v>
      </c>
      <c r="D2152" s="104" t="s">
        <v>247</v>
      </c>
      <c r="E2152" s="117" t="s">
        <v>81</v>
      </c>
      <c r="F2152" s="96" t="s">
        <v>81</v>
      </c>
      <c r="G2152" s="114">
        <v>2014</v>
      </c>
      <c r="H2152" s="113">
        <v>1</v>
      </c>
      <c r="I2152" s="117" t="s">
        <v>245</v>
      </c>
      <c r="J2152" s="262"/>
      <c r="K2152" s="270"/>
      <c r="L2152" s="286"/>
      <c r="M2152" s="133" t="s">
        <v>247</v>
      </c>
      <c r="N2152" s="114">
        <v>2018</v>
      </c>
      <c r="O2152" s="114">
        <v>2018</v>
      </c>
      <c r="P2152" s="113">
        <v>0.75</v>
      </c>
      <c r="Q2152" s="117" t="s">
        <v>245</v>
      </c>
      <c r="R2152" s="96"/>
      <c r="S2152" s="97"/>
      <c r="T2152" s="103"/>
      <c r="U2152" s="136" t="e">
        <f ca="1">_xlfn._xlws.FILTER(_xlfn._xlws.FILTER(Table15[],(Table15[System-Owned Portion]&amp;Table15[Was Material Ever Previously Lead?]&amp;Table15[Customer-Owned Portion])=(D2152&amp;E2152&amp;M2152)),{0,0,0,1})</f>
        <v>#NAME?</v>
      </c>
      <c r="V2152"/>
    </row>
    <row r="2153" spans="1:22" ht="30" x14ac:dyDescent="0.25">
      <c r="A2153" s="102" t="s">
        <v>4391</v>
      </c>
      <c r="B2153" s="96" t="s">
        <v>4392</v>
      </c>
      <c r="C2153" s="96" t="s">
        <v>4475</v>
      </c>
      <c r="D2153" s="104" t="s">
        <v>247</v>
      </c>
      <c r="E2153" s="117" t="s">
        <v>81</v>
      </c>
      <c r="F2153" s="96" t="s">
        <v>81</v>
      </c>
      <c r="G2153" s="114">
        <v>2014</v>
      </c>
      <c r="H2153" s="113">
        <v>1</v>
      </c>
      <c r="I2153" s="117" t="s">
        <v>245</v>
      </c>
      <c r="J2153" s="262"/>
      <c r="K2153" s="270"/>
      <c r="L2153" s="286"/>
      <c r="M2153" s="133" t="s">
        <v>247</v>
      </c>
      <c r="N2153" s="114">
        <v>2018</v>
      </c>
      <c r="O2153" s="114">
        <v>2018</v>
      </c>
      <c r="P2153" s="113">
        <v>0.75</v>
      </c>
      <c r="Q2153" s="117" t="s">
        <v>245</v>
      </c>
      <c r="R2153" s="96"/>
      <c r="S2153" s="97"/>
      <c r="T2153" s="103"/>
      <c r="U2153" s="136" t="e">
        <f ca="1">_xlfn._xlws.FILTER(_xlfn._xlws.FILTER(Table15[],(Table15[System-Owned Portion]&amp;Table15[Was Material Ever Previously Lead?]&amp;Table15[Customer-Owned Portion])=(D2153&amp;E2153&amp;M2153)),{0,0,0,1})</f>
        <v>#NAME?</v>
      </c>
      <c r="V2153"/>
    </row>
    <row r="2154" spans="1:22" ht="30" x14ac:dyDescent="0.25">
      <c r="A2154" s="102" t="s">
        <v>4393</v>
      </c>
      <c r="B2154" s="96" t="s">
        <v>4394</v>
      </c>
      <c r="C2154" s="96" t="s">
        <v>4475</v>
      </c>
      <c r="D2154" s="104" t="s">
        <v>247</v>
      </c>
      <c r="E2154" s="117" t="s">
        <v>81</v>
      </c>
      <c r="F2154" s="96" t="s">
        <v>81</v>
      </c>
      <c r="G2154" s="114">
        <v>2014</v>
      </c>
      <c r="H2154" s="113">
        <v>1</v>
      </c>
      <c r="I2154" s="117" t="s">
        <v>245</v>
      </c>
      <c r="J2154" s="262"/>
      <c r="K2154" s="270"/>
      <c r="L2154" s="286"/>
      <c r="M2154" s="133" t="s">
        <v>247</v>
      </c>
      <c r="N2154" s="114">
        <v>2018</v>
      </c>
      <c r="O2154" s="114">
        <v>2018</v>
      </c>
      <c r="P2154" s="113">
        <v>0.75</v>
      </c>
      <c r="Q2154" s="117" t="s">
        <v>245</v>
      </c>
      <c r="R2154" s="96"/>
      <c r="S2154" s="97"/>
      <c r="T2154" s="103"/>
      <c r="U2154" s="136" t="e">
        <f ca="1">_xlfn._xlws.FILTER(_xlfn._xlws.FILTER(Table15[],(Table15[System-Owned Portion]&amp;Table15[Was Material Ever Previously Lead?]&amp;Table15[Customer-Owned Portion])=(D2154&amp;E2154&amp;M2154)),{0,0,0,1})</f>
        <v>#NAME?</v>
      </c>
      <c r="V2154"/>
    </row>
    <row r="2155" spans="1:22" ht="30" x14ac:dyDescent="0.25">
      <c r="A2155" s="102" t="s">
        <v>4395</v>
      </c>
      <c r="B2155" s="96" t="s">
        <v>4396</v>
      </c>
      <c r="C2155" s="96" t="s">
        <v>4475</v>
      </c>
      <c r="D2155" s="104" t="s">
        <v>247</v>
      </c>
      <c r="E2155" s="117" t="s">
        <v>81</v>
      </c>
      <c r="F2155" s="96" t="s">
        <v>81</v>
      </c>
      <c r="G2155" s="114">
        <v>2014</v>
      </c>
      <c r="H2155" s="113">
        <v>0.75</v>
      </c>
      <c r="I2155" s="117" t="s">
        <v>245</v>
      </c>
      <c r="J2155" s="262"/>
      <c r="K2155" s="270"/>
      <c r="L2155" s="286"/>
      <c r="M2155" s="133" t="s">
        <v>247</v>
      </c>
      <c r="N2155" s="114">
        <v>2018</v>
      </c>
      <c r="O2155" s="114">
        <v>2018</v>
      </c>
      <c r="P2155" s="113">
        <v>0.75</v>
      </c>
      <c r="Q2155" s="117" t="s">
        <v>245</v>
      </c>
      <c r="R2155" s="96"/>
      <c r="S2155" s="97"/>
      <c r="T2155" s="103"/>
      <c r="U2155" s="136" t="e">
        <f ca="1">_xlfn._xlws.FILTER(_xlfn._xlws.FILTER(Table15[],(Table15[System-Owned Portion]&amp;Table15[Was Material Ever Previously Lead?]&amp;Table15[Customer-Owned Portion])=(D2155&amp;E2155&amp;M2155)),{0,0,0,1})</f>
        <v>#NAME?</v>
      </c>
      <c r="V2155"/>
    </row>
    <row r="2156" spans="1:22" ht="30" x14ac:dyDescent="0.25">
      <c r="A2156" s="102" t="s">
        <v>4397</v>
      </c>
      <c r="B2156" s="96" t="s">
        <v>4398</v>
      </c>
      <c r="C2156" s="96" t="s">
        <v>4475</v>
      </c>
      <c r="D2156" s="104" t="s">
        <v>247</v>
      </c>
      <c r="E2156" s="117" t="s">
        <v>81</v>
      </c>
      <c r="F2156" s="96" t="s">
        <v>81</v>
      </c>
      <c r="G2156" s="114">
        <v>2014</v>
      </c>
      <c r="H2156" s="113">
        <v>1</v>
      </c>
      <c r="I2156" s="117" t="s">
        <v>245</v>
      </c>
      <c r="J2156" s="262"/>
      <c r="K2156" s="270"/>
      <c r="L2156" s="286"/>
      <c r="M2156" s="133" t="s">
        <v>247</v>
      </c>
      <c r="N2156" s="114">
        <v>2018</v>
      </c>
      <c r="O2156" s="114">
        <v>2018</v>
      </c>
      <c r="P2156" s="113">
        <v>0.75</v>
      </c>
      <c r="Q2156" s="117" t="s">
        <v>245</v>
      </c>
      <c r="R2156" s="96"/>
      <c r="S2156" s="97"/>
      <c r="T2156" s="103"/>
      <c r="U2156" s="136" t="e">
        <f ca="1">_xlfn._xlws.FILTER(_xlfn._xlws.FILTER(Table15[],(Table15[System-Owned Portion]&amp;Table15[Was Material Ever Previously Lead?]&amp;Table15[Customer-Owned Portion])=(D2156&amp;E2156&amp;M2156)),{0,0,0,1})</f>
        <v>#NAME?</v>
      </c>
      <c r="V2156"/>
    </row>
    <row r="2157" spans="1:22" ht="30" x14ac:dyDescent="0.25">
      <c r="A2157" s="102" t="s">
        <v>4399</v>
      </c>
      <c r="B2157" s="96" t="s">
        <v>4400</v>
      </c>
      <c r="C2157" s="96" t="s">
        <v>4475</v>
      </c>
      <c r="D2157" s="104" t="s">
        <v>247</v>
      </c>
      <c r="E2157" s="117" t="s">
        <v>81</v>
      </c>
      <c r="F2157" s="96" t="s">
        <v>81</v>
      </c>
      <c r="G2157" s="114">
        <v>2014</v>
      </c>
      <c r="H2157" s="113">
        <v>1</v>
      </c>
      <c r="I2157" s="117" t="s">
        <v>245</v>
      </c>
      <c r="J2157" s="262"/>
      <c r="K2157" s="270"/>
      <c r="L2157" s="286"/>
      <c r="M2157" s="133" t="s">
        <v>247</v>
      </c>
      <c r="N2157" s="114">
        <v>2018</v>
      </c>
      <c r="O2157" s="114">
        <v>2018</v>
      </c>
      <c r="P2157" s="113">
        <v>0.75</v>
      </c>
      <c r="Q2157" s="117" t="s">
        <v>245</v>
      </c>
      <c r="R2157" s="96"/>
      <c r="S2157" s="97"/>
      <c r="T2157" s="103"/>
      <c r="U2157" s="136" t="e">
        <f ca="1">_xlfn._xlws.FILTER(_xlfn._xlws.FILTER(Table15[],(Table15[System-Owned Portion]&amp;Table15[Was Material Ever Previously Lead?]&amp;Table15[Customer-Owned Portion])=(D2157&amp;E2157&amp;M2157)),{0,0,0,1})</f>
        <v>#NAME?</v>
      </c>
      <c r="V2157"/>
    </row>
    <row r="2158" spans="1:22" ht="30" x14ac:dyDescent="0.25">
      <c r="A2158" s="102" t="s">
        <v>4401</v>
      </c>
      <c r="B2158" s="96" t="s">
        <v>4402</v>
      </c>
      <c r="C2158" s="96" t="s">
        <v>4475</v>
      </c>
      <c r="D2158" s="104" t="s">
        <v>247</v>
      </c>
      <c r="E2158" s="117" t="s">
        <v>81</v>
      </c>
      <c r="F2158" s="96" t="s">
        <v>81</v>
      </c>
      <c r="G2158" s="114">
        <v>2014</v>
      </c>
      <c r="H2158" s="113">
        <v>1</v>
      </c>
      <c r="I2158" s="117" t="s">
        <v>245</v>
      </c>
      <c r="J2158" s="262"/>
      <c r="K2158" s="270"/>
      <c r="L2158" s="286"/>
      <c r="M2158" s="133" t="s">
        <v>247</v>
      </c>
      <c r="N2158" s="114">
        <v>2018</v>
      </c>
      <c r="O2158" s="114">
        <v>2018</v>
      </c>
      <c r="P2158" s="113">
        <v>0.75</v>
      </c>
      <c r="Q2158" s="117" t="s">
        <v>245</v>
      </c>
      <c r="R2158" s="96"/>
      <c r="S2158" s="97"/>
      <c r="T2158" s="103"/>
      <c r="U2158" s="136" t="e">
        <f ca="1">_xlfn._xlws.FILTER(_xlfn._xlws.FILTER(Table15[],(Table15[System-Owned Portion]&amp;Table15[Was Material Ever Previously Lead?]&amp;Table15[Customer-Owned Portion])=(D2158&amp;E2158&amp;M2158)),{0,0,0,1})</f>
        <v>#NAME?</v>
      </c>
      <c r="V2158"/>
    </row>
    <row r="2159" spans="1:22" ht="30" x14ac:dyDescent="0.25">
      <c r="A2159" s="102" t="s">
        <v>4403</v>
      </c>
      <c r="B2159" s="96" t="s">
        <v>4404</v>
      </c>
      <c r="C2159" s="96" t="s">
        <v>4475</v>
      </c>
      <c r="D2159" s="104" t="s">
        <v>247</v>
      </c>
      <c r="E2159" s="117" t="s">
        <v>81</v>
      </c>
      <c r="F2159" s="96" t="s">
        <v>81</v>
      </c>
      <c r="G2159" s="114">
        <v>2014</v>
      </c>
      <c r="H2159" s="113">
        <v>1</v>
      </c>
      <c r="I2159" s="117" t="s">
        <v>245</v>
      </c>
      <c r="J2159" s="262"/>
      <c r="K2159" s="270"/>
      <c r="L2159" s="286"/>
      <c r="M2159" s="133" t="s">
        <v>247</v>
      </c>
      <c r="N2159" s="114">
        <v>2018</v>
      </c>
      <c r="O2159" s="114">
        <v>2018</v>
      </c>
      <c r="P2159" s="113">
        <v>0.75</v>
      </c>
      <c r="Q2159" s="117" t="s">
        <v>245</v>
      </c>
      <c r="R2159" s="96"/>
      <c r="S2159" s="97"/>
      <c r="T2159" s="103"/>
      <c r="U2159" s="136" t="e">
        <f ca="1">_xlfn._xlws.FILTER(_xlfn._xlws.FILTER(Table15[],(Table15[System-Owned Portion]&amp;Table15[Was Material Ever Previously Lead?]&amp;Table15[Customer-Owned Portion])=(D2159&amp;E2159&amp;M2159)),{0,0,0,1})</f>
        <v>#NAME?</v>
      </c>
      <c r="V2159"/>
    </row>
    <row r="2160" spans="1:22" ht="30" x14ac:dyDescent="0.25">
      <c r="A2160" s="102" t="s">
        <v>4405</v>
      </c>
      <c r="B2160" s="96" t="s">
        <v>4406</v>
      </c>
      <c r="C2160" s="96" t="s">
        <v>4475</v>
      </c>
      <c r="D2160" s="104" t="s">
        <v>247</v>
      </c>
      <c r="E2160" s="117" t="s">
        <v>81</v>
      </c>
      <c r="F2160" s="96" t="s">
        <v>81</v>
      </c>
      <c r="G2160" s="114">
        <v>2014</v>
      </c>
      <c r="H2160" s="113">
        <v>1</v>
      </c>
      <c r="I2160" s="117" t="s">
        <v>245</v>
      </c>
      <c r="J2160" s="262"/>
      <c r="K2160" s="270"/>
      <c r="L2160" s="286"/>
      <c r="M2160" s="133" t="s">
        <v>247</v>
      </c>
      <c r="N2160" s="114">
        <v>2018</v>
      </c>
      <c r="O2160" s="114">
        <v>2018</v>
      </c>
      <c r="P2160" s="113">
        <v>0.75</v>
      </c>
      <c r="Q2160" s="117" t="s">
        <v>245</v>
      </c>
      <c r="R2160" s="96"/>
      <c r="S2160" s="97"/>
      <c r="T2160" s="103"/>
      <c r="U2160" s="136" t="e">
        <f ca="1">_xlfn._xlws.FILTER(_xlfn._xlws.FILTER(Table15[],(Table15[System-Owned Portion]&amp;Table15[Was Material Ever Previously Lead?]&amp;Table15[Customer-Owned Portion])=(D2160&amp;E2160&amp;M2160)),{0,0,0,1})</f>
        <v>#NAME?</v>
      </c>
      <c r="V2160"/>
    </row>
    <row r="2161" spans="1:22" ht="30" x14ac:dyDescent="0.25">
      <c r="A2161" s="102" t="s">
        <v>4407</v>
      </c>
      <c r="B2161" s="96" t="s">
        <v>4408</v>
      </c>
      <c r="C2161" s="96" t="s">
        <v>4475</v>
      </c>
      <c r="D2161" s="104" t="s">
        <v>247</v>
      </c>
      <c r="E2161" s="117" t="s">
        <v>81</v>
      </c>
      <c r="F2161" s="96" t="s">
        <v>81</v>
      </c>
      <c r="G2161" s="114">
        <v>2014</v>
      </c>
      <c r="H2161" s="113">
        <v>1</v>
      </c>
      <c r="I2161" s="117" t="s">
        <v>245</v>
      </c>
      <c r="J2161" s="262"/>
      <c r="K2161" s="270"/>
      <c r="L2161" s="286"/>
      <c r="M2161" s="133" t="s">
        <v>247</v>
      </c>
      <c r="N2161" s="114">
        <v>2018</v>
      </c>
      <c r="O2161" s="114">
        <v>2018</v>
      </c>
      <c r="P2161" s="113">
        <v>0.75</v>
      </c>
      <c r="Q2161" s="117" t="s">
        <v>245</v>
      </c>
      <c r="R2161" s="96"/>
      <c r="S2161" s="97"/>
      <c r="T2161" s="103"/>
      <c r="U2161" s="136" t="e">
        <f ca="1">_xlfn._xlws.FILTER(_xlfn._xlws.FILTER(Table15[],(Table15[System-Owned Portion]&amp;Table15[Was Material Ever Previously Lead?]&amp;Table15[Customer-Owned Portion])=(D2161&amp;E2161&amp;M2161)),{0,0,0,1})</f>
        <v>#NAME?</v>
      </c>
      <c r="V2161"/>
    </row>
    <row r="2162" spans="1:22" ht="30" x14ac:dyDescent="0.25">
      <c r="A2162" s="102" t="s">
        <v>4409</v>
      </c>
      <c r="B2162" s="96" t="s">
        <v>4410</v>
      </c>
      <c r="C2162" s="96" t="s">
        <v>4476</v>
      </c>
      <c r="D2162" s="104" t="s">
        <v>247</v>
      </c>
      <c r="E2162" s="117" t="s">
        <v>81</v>
      </c>
      <c r="F2162" s="96" t="s">
        <v>81</v>
      </c>
      <c r="G2162" s="114">
        <v>2014</v>
      </c>
      <c r="H2162" s="113">
        <v>1</v>
      </c>
      <c r="I2162" s="117" t="s">
        <v>245</v>
      </c>
      <c r="J2162" s="262"/>
      <c r="K2162" s="270"/>
      <c r="L2162" s="286"/>
      <c r="M2162" s="133" t="s">
        <v>247</v>
      </c>
      <c r="N2162" s="114">
        <v>2018</v>
      </c>
      <c r="O2162" s="114">
        <v>2018</v>
      </c>
      <c r="P2162" s="113">
        <v>0.75</v>
      </c>
      <c r="Q2162" s="117" t="s">
        <v>245</v>
      </c>
      <c r="R2162" s="96"/>
      <c r="S2162" s="97"/>
      <c r="T2162" s="103"/>
      <c r="U2162" s="136" t="e">
        <f ca="1">_xlfn._xlws.FILTER(_xlfn._xlws.FILTER(Table15[],(Table15[System-Owned Portion]&amp;Table15[Was Material Ever Previously Lead?]&amp;Table15[Customer-Owned Portion])=(D2162&amp;E2162&amp;M2162)),{0,0,0,1})</f>
        <v>#NAME?</v>
      </c>
      <c r="V2162"/>
    </row>
    <row r="2163" spans="1:22" ht="30" x14ac:dyDescent="0.25">
      <c r="A2163" s="102" t="s">
        <v>4411</v>
      </c>
      <c r="B2163" s="96" t="s">
        <v>4412</v>
      </c>
      <c r="C2163" s="96" t="s">
        <v>4476</v>
      </c>
      <c r="D2163" s="104" t="s">
        <v>247</v>
      </c>
      <c r="E2163" s="117" t="s">
        <v>81</v>
      </c>
      <c r="F2163" s="96" t="s">
        <v>81</v>
      </c>
      <c r="G2163" s="114">
        <v>2014</v>
      </c>
      <c r="H2163" s="113">
        <v>1</v>
      </c>
      <c r="I2163" s="117" t="s">
        <v>245</v>
      </c>
      <c r="J2163" s="262"/>
      <c r="K2163" s="270"/>
      <c r="L2163" s="286"/>
      <c r="M2163" s="133" t="s">
        <v>247</v>
      </c>
      <c r="N2163" s="114">
        <v>2018</v>
      </c>
      <c r="O2163" s="114">
        <v>2018</v>
      </c>
      <c r="P2163" s="113">
        <v>0.75</v>
      </c>
      <c r="Q2163" s="117" t="s">
        <v>245</v>
      </c>
      <c r="R2163" s="96"/>
      <c r="S2163" s="97"/>
      <c r="T2163" s="103"/>
      <c r="U2163" s="136" t="e">
        <f ca="1">_xlfn._xlws.FILTER(_xlfn._xlws.FILTER(Table15[],(Table15[System-Owned Portion]&amp;Table15[Was Material Ever Previously Lead?]&amp;Table15[Customer-Owned Portion])=(D2163&amp;E2163&amp;M2163)),{0,0,0,1})</f>
        <v>#NAME?</v>
      </c>
      <c r="V2163"/>
    </row>
    <row r="2164" spans="1:22" ht="30" x14ac:dyDescent="0.25">
      <c r="A2164" s="102" t="s">
        <v>4413</v>
      </c>
      <c r="B2164" s="96" t="s">
        <v>4414</v>
      </c>
      <c r="C2164" s="96" t="s">
        <v>4476</v>
      </c>
      <c r="D2164" s="104" t="s">
        <v>247</v>
      </c>
      <c r="E2164" s="117" t="s">
        <v>81</v>
      </c>
      <c r="F2164" s="96" t="s">
        <v>81</v>
      </c>
      <c r="G2164" s="114">
        <v>2014</v>
      </c>
      <c r="H2164" s="113">
        <v>1</v>
      </c>
      <c r="I2164" s="117" t="s">
        <v>245</v>
      </c>
      <c r="J2164" s="262"/>
      <c r="K2164" s="270"/>
      <c r="L2164" s="286"/>
      <c r="M2164" s="133" t="s">
        <v>247</v>
      </c>
      <c r="N2164" s="114">
        <v>2018</v>
      </c>
      <c r="O2164" s="114">
        <v>2018</v>
      </c>
      <c r="P2164" s="113">
        <v>0.75</v>
      </c>
      <c r="Q2164" s="117" t="s">
        <v>245</v>
      </c>
      <c r="R2164" s="96"/>
      <c r="S2164" s="97"/>
      <c r="T2164" s="103"/>
      <c r="U2164" s="136" t="e">
        <f ca="1">_xlfn._xlws.FILTER(_xlfn._xlws.FILTER(Table15[],(Table15[System-Owned Portion]&amp;Table15[Was Material Ever Previously Lead?]&amp;Table15[Customer-Owned Portion])=(D2164&amp;E2164&amp;M2164)),{0,0,0,1})</f>
        <v>#NAME?</v>
      </c>
      <c r="V2164"/>
    </row>
    <row r="2165" spans="1:22" ht="30" x14ac:dyDescent="0.25">
      <c r="A2165" s="102" t="s">
        <v>4415</v>
      </c>
      <c r="B2165" s="96" t="s">
        <v>4416</v>
      </c>
      <c r="C2165" s="96" t="s">
        <v>4476</v>
      </c>
      <c r="D2165" s="104" t="s">
        <v>247</v>
      </c>
      <c r="E2165" s="117" t="s">
        <v>81</v>
      </c>
      <c r="F2165" s="96" t="s">
        <v>81</v>
      </c>
      <c r="G2165" s="114">
        <v>2014</v>
      </c>
      <c r="H2165" s="113">
        <v>1</v>
      </c>
      <c r="I2165" s="117" t="s">
        <v>245</v>
      </c>
      <c r="J2165" s="262"/>
      <c r="K2165" s="270"/>
      <c r="L2165" s="286"/>
      <c r="M2165" s="133" t="s">
        <v>247</v>
      </c>
      <c r="N2165" s="114">
        <v>2018</v>
      </c>
      <c r="O2165" s="114">
        <v>2018</v>
      </c>
      <c r="P2165" s="113">
        <v>0.75</v>
      </c>
      <c r="Q2165" s="117" t="s">
        <v>245</v>
      </c>
      <c r="R2165" s="96"/>
      <c r="S2165" s="97"/>
      <c r="T2165" s="103"/>
      <c r="U2165" s="136" t="e">
        <f ca="1">_xlfn._xlws.FILTER(_xlfn._xlws.FILTER(Table15[],(Table15[System-Owned Portion]&amp;Table15[Was Material Ever Previously Lead?]&amp;Table15[Customer-Owned Portion])=(D2165&amp;E2165&amp;M2165)),{0,0,0,1})</f>
        <v>#NAME?</v>
      </c>
      <c r="V2165"/>
    </row>
    <row r="2166" spans="1:22" ht="30" x14ac:dyDescent="0.25">
      <c r="A2166" s="102" t="s">
        <v>4417</v>
      </c>
      <c r="B2166" s="96" t="s">
        <v>4418</v>
      </c>
      <c r="C2166" s="96" t="s">
        <v>4476</v>
      </c>
      <c r="D2166" s="104" t="s">
        <v>247</v>
      </c>
      <c r="E2166" s="117" t="s">
        <v>81</v>
      </c>
      <c r="F2166" s="96" t="s">
        <v>81</v>
      </c>
      <c r="G2166" s="114">
        <v>2014</v>
      </c>
      <c r="H2166" s="113">
        <v>1</v>
      </c>
      <c r="I2166" s="117" t="s">
        <v>245</v>
      </c>
      <c r="J2166" s="262"/>
      <c r="K2166" s="270"/>
      <c r="L2166" s="286"/>
      <c r="M2166" s="133" t="s">
        <v>247</v>
      </c>
      <c r="N2166" s="114">
        <v>2018</v>
      </c>
      <c r="O2166" s="114">
        <v>2018</v>
      </c>
      <c r="P2166" s="113">
        <v>0.75</v>
      </c>
      <c r="Q2166" s="117" t="s">
        <v>245</v>
      </c>
      <c r="R2166" s="96"/>
      <c r="S2166" s="97"/>
      <c r="T2166" s="103"/>
      <c r="U2166" s="136" t="e">
        <f ca="1">_xlfn._xlws.FILTER(_xlfn._xlws.FILTER(Table15[],(Table15[System-Owned Portion]&amp;Table15[Was Material Ever Previously Lead?]&amp;Table15[Customer-Owned Portion])=(D2166&amp;E2166&amp;M2166)),{0,0,0,1})</f>
        <v>#NAME?</v>
      </c>
      <c r="V2166"/>
    </row>
    <row r="2167" spans="1:22" ht="30" x14ac:dyDescent="0.25">
      <c r="A2167" s="102" t="s">
        <v>4419</v>
      </c>
      <c r="B2167" s="96" t="s">
        <v>4420</v>
      </c>
      <c r="C2167" s="96" t="s">
        <v>4476</v>
      </c>
      <c r="D2167" s="104" t="s">
        <v>247</v>
      </c>
      <c r="E2167" s="117" t="s">
        <v>81</v>
      </c>
      <c r="F2167" s="96" t="s">
        <v>81</v>
      </c>
      <c r="G2167" s="114">
        <v>2014</v>
      </c>
      <c r="H2167" s="113">
        <v>1</v>
      </c>
      <c r="I2167" s="117" t="s">
        <v>245</v>
      </c>
      <c r="J2167" s="262"/>
      <c r="K2167" s="270"/>
      <c r="L2167" s="286"/>
      <c r="M2167" s="133" t="s">
        <v>247</v>
      </c>
      <c r="N2167" s="114">
        <v>2019</v>
      </c>
      <c r="O2167" s="114">
        <v>2019</v>
      </c>
      <c r="P2167" s="113">
        <v>0.75</v>
      </c>
      <c r="Q2167" s="117" t="s">
        <v>245</v>
      </c>
      <c r="R2167" s="96"/>
      <c r="S2167" s="97"/>
      <c r="T2167" s="103"/>
      <c r="U2167" s="136" t="e">
        <f ca="1">_xlfn._xlws.FILTER(_xlfn._xlws.FILTER(Table15[],(Table15[System-Owned Portion]&amp;Table15[Was Material Ever Previously Lead?]&amp;Table15[Customer-Owned Portion])=(D2167&amp;E2167&amp;M2167)),{0,0,0,1})</f>
        <v>#NAME?</v>
      </c>
      <c r="V2167"/>
    </row>
    <row r="2168" spans="1:22" ht="30" x14ac:dyDescent="0.25">
      <c r="A2168" s="102" t="s">
        <v>4421</v>
      </c>
      <c r="B2168" s="96" t="s">
        <v>4422</v>
      </c>
      <c r="C2168" s="96" t="s">
        <v>4476</v>
      </c>
      <c r="D2168" s="104" t="s">
        <v>247</v>
      </c>
      <c r="E2168" s="117" t="s">
        <v>81</v>
      </c>
      <c r="F2168" s="96" t="s">
        <v>81</v>
      </c>
      <c r="G2168" s="114">
        <v>2014</v>
      </c>
      <c r="H2168" s="113">
        <v>1</v>
      </c>
      <c r="I2168" s="117" t="s">
        <v>245</v>
      </c>
      <c r="J2168" s="262"/>
      <c r="K2168" s="270"/>
      <c r="L2168" s="286"/>
      <c r="M2168" s="133" t="s">
        <v>247</v>
      </c>
      <c r="N2168" s="114">
        <v>2019</v>
      </c>
      <c r="O2168" s="114">
        <v>2019</v>
      </c>
      <c r="P2168" s="113">
        <v>0.75</v>
      </c>
      <c r="Q2168" s="117" t="s">
        <v>245</v>
      </c>
      <c r="R2168" s="96"/>
      <c r="S2168" s="97"/>
      <c r="T2168" s="103"/>
      <c r="U2168" s="136" t="e">
        <f ca="1">_xlfn._xlws.FILTER(_xlfn._xlws.FILTER(Table15[],(Table15[System-Owned Portion]&amp;Table15[Was Material Ever Previously Lead?]&amp;Table15[Customer-Owned Portion])=(D2168&amp;E2168&amp;M2168)),{0,0,0,1})</f>
        <v>#NAME?</v>
      </c>
      <c r="V2168"/>
    </row>
    <row r="2169" spans="1:22" ht="30" x14ac:dyDescent="0.25">
      <c r="A2169" s="102" t="s">
        <v>4423</v>
      </c>
      <c r="B2169" s="96" t="s">
        <v>4424</v>
      </c>
      <c r="C2169" s="96" t="s">
        <v>4476</v>
      </c>
      <c r="D2169" s="104" t="s">
        <v>247</v>
      </c>
      <c r="E2169" s="117" t="s">
        <v>81</v>
      </c>
      <c r="F2169" s="96" t="s">
        <v>81</v>
      </c>
      <c r="G2169" s="114">
        <v>2014</v>
      </c>
      <c r="H2169" s="113">
        <v>1</v>
      </c>
      <c r="I2169" s="117" t="s">
        <v>245</v>
      </c>
      <c r="J2169" s="262"/>
      <c r="K2169" s="270"/>
      <c r="L2169" s="286"/>
      <c r="M2169" s="133" t="s">
        <v>247</v>
      </c>
      <c r="N2169" s="114">
        <v>2018</v>
      </c>
      <c r="O2169" s="114">
        <v>2018</v>
      </c>
      <c r="P2169" s="113">
        <v>0.75</v>
      </c>
      <c r="Q2169" s="117" t="s">
        <v>245</v>
      </c>
      <c r="R2169" s="96"/>
      <c r="S2169" s="97"/>
      <c r="T2169" s="103"/>
      <c r="U2169" s="136" t="e">
        <f ca="1">_xlfn._xlws.FILTER(_xlfn._xlws.FILTER(Table15[],(Table15[System-Owned Portion]&amp;Table15[Was Material Ever Previously Lead?]&amp;Table15[Customer-Owned Portion])=(D2169&amp;E2169&amp;M2169)),{0,0,0,1})</f>
        <v>#NAME?</v>
      </c>
      <c r="V2169"/>
    </row>
    <row r="2170" spans="1:22" ht="30" x14ac:dyDescent="0.25">
      <c r="A2170" s="102" t="s">
        <v>4425</v>
      </c>
      <c r="B2170" s="96" t="s">
        <v>4426</v>
      </c>
      <c r="C2170" s="96" t="s">
        <v>4476</v>
      </c>
      <c r="D2170" s="104" t="s">
        <v>247</v>
      </c>
      <c r="E2170" s="117" t="s">
        <v>81</v>
      </c>
      <c r="F2170" s="96" t="s">
        <v>81</v>
      </c>
      <c r="G2170" s="114">
        <v>2014</v>
      </c>
      <c r="H2170" s="113">
        <v>0.75</v>
      </c>
      <c r="I2170" s="117" t="s">
        <v>245</v>
      </c>
      <c r="J2170" s="262"/>
      <c r="K2170" s="270"/>
      <c r="L2170" s="286"/>
      <c r="M2170" s="133" t="s">
        <v>247</v>
      </c>
      <c r="N2170" s="114">
        <v>2018</v>
      </c>
      <c r="O2170" s="114">
        <v>2018</v>
      </c>
      <c r="P2170" s="113">
        <v>0.75</v>
      </c>
      <c r="Q2170" s="117" t="s">
        <v>245</v>
      </c>
      <c r="R2170" s="96"/>
      <c r="S2170" s="97"/>
      <c r="T2170" s="103"/>
      <c r="U2170" s="136" t="e">
        <f ca="1">_xlfn._xlws.FILTER(_xlfn._xlws.FILTER(Table15[],(Table15[System-Owned Portion]&amp;Table15[Was Material Ever Previously Lead?]&amp;Table15[Customer-Owned Portion])=(D2170&amp;E2170&amp;M2170)),{0,0,0,1})</f>
        <v>#NAME?</v>
      </c>
      <c r="V2170"/>
    </row>
    <row r="2171" spans="1:22" ht="30" x14ac:dyDescent="0.25">
      <c r="A2171" s="102" t="s">
        <v>4427</v>
      </c>
      <c r="B2171" s="96" t="s">
        <v>4428</v>
      </c>
      <c r="C2171" s="96" t="s">
        <v>4476</v>
      </c>
      <c r="D2171" s="104" t="s">
        <v>247</v>
      </c>
      <c r="E2171" s="117" t="s">
        <v>81</v>
      </c>
      <c r="F2171" s="96" t="s">
        <v>81</v>
      </c>
      <c r="G2171" s="114">
        <v>2014</v>
      </c>
      <c r="H2171" s="113">
        <v>1</v>
      </c>
      <c r="I2171" s="117" t="s">
        <v>245</v>
      </c>
      <c r="J2171" s="262"/>
      <c r="K2171" s="270"/>
      <c r="L2171" s="286"/>
      <c r="M2171" s="133" t="s">
        <v>247</v>
      </c>
      <c r="N2171" s="114">
        <v>2018</v>
      </c>
      <c r="O2171" s="114">
        <v>2018</v>
      </c>
      <c r="P2171" s="113">
        <v>0.75</v>
      </c>
      <c r="Q2171" s="117" t="s">
        <v>245</v>
      </c>
      <c r="R2171" s="96"/>
      <c r="S2171" s="97"/>
      <c r="T2171" s="103"/>
      <c r="U2171" s="136" t="e">
        <f ca="1">_xlfn._xlws.FILTER(_xlfn._xlws.FILTER(Table15[],(Table15[System-Owned Portion]&amp;Table15[Was Material Ever Previously Lead?]&amp;Table15[Customer-Owned Portion])=(D2171&amp;E2171&amp;M2171)),{0,0,0,1})</f>
        <v>#NAME?</v>
      </c>
      <c r="V2171"/>
    </row>
    <row r="2172" spans="1:22" ht="30" x14ac:dyDescent="0.25">
      <c r="A2172" s="102" t="s">
        <v>4429</v>
      </c>
      <c r="B2172" s="96" t="s">
        <v>4430</v>
      </c>
      <c r="C2172" s="96" t="s">
        <v>4476</v>
      </c>
      <c r="D2172" s="104" t="s">
        <v>247</v>
      </c>
      <c r="E2172" s="117" t="s">
        <v>81</v>
      </c>
      <c r="F2172" s="96" t="s">
        <v>81</v>
      </c>
      <c r="G2172" s="114">
        <v>2014</v>
      </c>
      <c r="H2172" s="113">
        <v>1</v>
      </c>
      <c r="I2172" s="117" t="s">
        <v>245</v>
      </c>
      <c r="J2172" s="262"/>
      <c r="K2172" s="270"/>
      <c r="L2172" s="286"/>
      <c r="M2172" s="133" t="s">
        <v>247</v>
      </c>
      <c r="N2172" s="114">
        <v>2018</v>
      </c>
      <c r="O2172" s="114">
        <v>2018</v>
      </c>
      <c r="P2172" s="113">
        <v>0.75</v>
      </c>
      <c r="Q2172" s="117" t="s">
        <v>245</v>
      </c>
      <c r="R2172" s="96"/>
      <c r="S2172" s="97"/>
      <c r="T2172" s="103"/>
      <c r="U2172" s="136" t="e">
        <f ca="1">_xlfn._xlws.FILTER(_xlfn._xlws.FILTER(Table15[],(Table15[System-Owned Portion]&amp;Table15[Was Material Ever Previously Lead?]&amp;Table15[Customer-Owned Portion])=(D2172&amp;E2172&amp;M2172)),{0,0,0,1})</f>
        <v>#NAME?</v>
      </c>
      <c r="V2172"/>
    </row>
    <row r="2173" spans="1:22" ht="30" x14ac:dyDescent="0.25">
      <c r="A2173" s="102" t="s">
        <v>4431</v>
      </c>
      <c r="B2173" s="96" t="s">
        <v>4432</v>
      </c>
      <c r="C2173" s="96" t="s">
        <v>4476</v>
      </c>
      <c r="D2173" s="104" t="s">
        <v>247</v>
      </c>
      <c r="E2173" s="117" t="s">
        <v>81</v>
      </c>
      <c r="F2173" s="96" t="s">
        <v>81</v>
      </c>
      <c r="G2173" s="114">
        <v>2014</v>
      </c>
      <c r="H2173" s="113">
        <v>1</v>
      </c>
      <c r="I2173" s="117" t="s">
        <v>245</v>
      </c>
      <c r="J2173" s="262"/>
      <c r="K2173" s="270"/>
      <c r="L2173" s="286"/>
      <c r="M2173" s="133" t="s">
        <v>247</v>
      </c>
      <c r="N2173" s="114">
        <v>2018</v>
      </c>
      <c r="O2173" s="114">
        <v>2018</v>
      </c>
      <c r="P2173" s="113">
        <v>0.75</v>
      </c>
      <c r="Q2173" s="117" t="s">
        <v>245</v>
      </c>
      <c r="R2173" s="96"/>
      <c r="S2173" s="97"/>
      <c r="T2173" s="103"/>
      <c r="U2173" s="136" t="e">
        <f ca="1">_xlfn._xlws.FILTER(_xlfn._xlws.FILTER(Table15[],(Table15[System-Owned Portion]&amp;Table15[Was Material Ever Previously Lead?]&amp;Table15[Customer-Owned Portion])=(D2173&amp;E2173&amp;M2173)),{0,0,0,1})</f>
        <v>#NAME?</v>
      </c>
      <c r="V2173"/>
    </row>
    <row r="2174" spans="1:22" ht="30" x14ac:dyDescent="0.25">
      <c r="A2174" s="102" t="s">
        <v>4433</v>
      </c>
      <c r="B2174" s="96" t="s">
        <v>4434</v>
      </c>
      <c r="C2174" s="96" t="s">
        <v>4476</v>
      </c>
      <c r="D2174" s="104" t="s">
        <v>247</v>
      </c>
      <c r="E2174" s="117" t="s">
        <v>81</v>
      </c>
      <c r="F2174" s="96" t="s">
        <v>81</v>
      </c>
      <c r="G2174" s="114">
        <v>2014</v>
      </c>
      <c r="H2174" s="113">
        <v>1</v>
      </c>
      <c r="I2174" s="117" t="s">
        <v>245</v>
      </c>
      <c r="J2174" s="262"/>
      <c r="K2174" s="270"/>
      <c r="L2174" s="286"/>
      <c r="M2174" s="133" t="s">
        <v>247</v>
      </c>
      <c r="N2174" s="114">
        <v>2018</v>
      </c>
      <c r="O2174" s="114">
        <v>2018</v>
      </c>
      <c r="P2174" s="113">
        <v>0.75</v>
      </c>
      <c r="Q2174" s="117" t="s">
        <v>245</v>
      </c>
      <c r="R2174" s="96"/>
      <c r="S2174" s="97"/>
      <c r="T2174" s="103"/>
      <c r="U2174" s="136" t="e">
        <f ca="1">_xlfn._xlws.FILTER(_xlfn._xlws.FILTER(Table15[],(Table15[System-Owned Portion]&amp;Table15[Was Material Ever Previously Lead?]&amp;Table15[Customer-Owned Portion])=(D2174&amp;E2174&amp;M2174)),{0,0,0,1})</f>
        <v>#NAME?</v>
      </c>
      <c r="V2174"/>
    </row>
    <row r="2175" spans="1:22" ht="30" x14ac:dyDescent="0.25">
      <c r="A2175" s="102" t="s">
        <v>4435</v>
      </c>
      <c r="B2175" s="96" t="s">
        <v>4436</v>
      </c>
      <c r="C2175" s="96" t="s">
        <v>4476</v>
      </c>
      <c r="D2175" s="104" t="s">
        <v>247</v>
      </c>
      <c r="E2175" s="117" t="s">
        <v>81</v>
      </c>
      <c r="F2175" s="96" t="s">
        <v>81</v>
      </c>
      <c r="G2175" s="114">
        <v>2014</v>
      </c>
      <c r="H2175" s="113">
        <v>1</v>
      </c>
      <c r="I2175" s="117" t="s">
        <v>245</v>
      </c>
      <c r="J2175" s="262"/>
      <c r="K2175" s="270"/>
      <c r="L2175" s="286"/>
      <c r="M2175" s="133" t="s">
        <v>247</v>
      </c>
      <c r="N2175" s="114">
        <v>2018</v>
      </c>
      <c r="O2175" s="114">
        <v>2018</v>
      </c>
      <c r="P2175" s="113">
        <v>0.75</v>
      </c>
      <c r="Q2175" s="117" t="s">
        <v>245</v>
      </c>
      <c r="R2175" s="96"/>
      <c r="S2175" s="97"/>
      <c r="T2175" s="103"/>
      <c r="U2175" s="136" t="e">
        <f ca="1">_xlfn._xlws.FILTER(_xlfn._xlws.FILTER(Table15[],(Table15[System-Owned Portion]&amp;Table15[Was Material Ever Previously Lead?]&amp;Table15[Customer-Owned Portion])=(D2175&amp;E2175&amp;M2175)),{0,0,0,1})</f>
        <v>#NAME?</v>
      </c>
      <c r="V2175"/>
    </row>
    <row r="2176" spans="1:22" ht="30" x14ac:dyDescent="0.25">
      <c r="A2176" s="102" t="s">
        <v>4437</v>
      </c>
      <c r="B2176" s="96" t="s">
        <v>4438</v>
      </c>
      <c r="C2176" s="96" t="s">
        <v>4476</v>
      </c>
      <c r="D2176" s="104" t="s">
        <v>247</v>
      </c>
      <c r="E2176" s="117" t="s">
        <v>81</v>
      </c>
      <c r="F2176" s="96" t="s">
        <v>81</v>
      </c>
      <c r="G2176" s="114">
        <v>2014</v>
      </c>
      <c r="H2176" s="113">
        <v>1</v>
      </c>
      <c r="I2176" s="117" t="s">
        <v>245</v>
      </c>
      <c r="J2176" s="262"/>
      <c r="K2176" s="270"/>
      <c r="L2176" s="286"/>
      <c r="M2176" s="133" t="s">
        <v>247</v>
      </c>
      <c r="N2176" s="114">
        <v>2018</v>
      </c>
      <c r="O2176" s="114">
        <v>2018</v>
      </c>
      <c r="P2176" s="113">
        <v>0.75</v>
      </c>
      <c r="Q2176" s="117" t="s">
        <v>245</v>
      </c>
      <c r="R2176" s="96"/>
      <c r="S2176" s="97"/>
      <c r="T2176" s="103"/>
      <c r="U2176" s="136" t="e">
        <f ca="1">_xlfn._xlws.FILTER(_xlfn._xlws.FILTER(Table15[],(Table15[System-Owned Portion]&amp;Table15[Was Material Ever Previously Lead?]&amp;Table15[Customer-Owned Portion])=(D2176&amp;E2176&amp;M2176)),{0,0,0,1})</f>
        <v>#NAME?</v>
      </c>
      <c r="V2176"/>
    </row>
    <row r="2177" spans="1:22" ht="30" x14ac:dyDescent="0.25">
      <c r="A2177" s="102" t="s">
        <v>4439</v>
      </c>
      <c r="B2177" s="96" t="s">
        <v>4440</v>
      </c>
      <c r="C2177" s="96" t="s">
        <v>4476</v>
      </c>
      <c r="D2177" s="104" t="s">
        <v>247</v>
      </c>
      <c r="E2177" s="117" t="s">
        <v>81</v>
      </c>
      <c r="F2177" s="96" t="s">
        <v>81</v>
      </c>
      <c r="G2177" s="114">
        <v>2014</v>
      </c>
      <c r="H2177" s="113">
        <v>1</v>
      </c>
      <c r="I2177" s="117" t="s">
        <v>245</v>
      </c>
      <c r="J2177" s="262"/>
      <c r="K2177" s="270"/>
      <c r="L2177" s="286"/>
      <c r="M2177" s="133" t="s">
        <v>247</v>
      </c>
      <c r="N2177" s="114">
        <v>2018</v>
      </c>
      <c r="O2177" s="114">
        <v>2018</v>
      </c>
      <c r="P2177" s="113">
        <v>0.75</v>
      </c>
      <c r="Q2177" s="117" t="s">
        <v>245</v>
      </c>
      <c r="R2177" s="96"/>
      <c r="S2177" s="97"/>
      <c r="T2177" s="103"/>
      <c r="U2177" s="136" t="e">
        <f ca="1">_xlfn._xlws.FILTER(_xlfn._xlws.FILTER(Table15[],(Table15[System-Owned Portion]&amp;Table15[Was Material Ever Previously Lead?]&amp;Table15[Customer-Owned Portion])=(D2177&amp;E2177&amp;M2177)),{0,0,0,1})</f>
        <v>#NAME?</v>
      </c>
      <c r="V2177"/>
    </row>
    <row r="2178" spans="1:22" ht="30" x14ac:dyDescent="0.25">
      <c r="A2178" s="102" t="s">
        <v>4441</v>
      </c>
      <c r="B2178" s="96" t="s">
        <v>4442</v>
      </c>
      <c r="C2178" s="96" t="s">
        <v>4476</v>
      </c>
      <c r="D2178" s="104" t="s">
        <v>247</v>
      </c>
      <c r="E2178" s="117" t="s">
        <v>81</v>
      </c>
      <c r="F2178" s="96" t="s">
        <v>81</v>
      </c>
      <c r="G2178" s="114">
        <v>2014</v>
      </c>
      <c r="H2178" s="113">
        <v>1</v>
      </c>
      <c r="I2178" s="117" t="s">
        <v>245</v>
      </c>
      <c r="J2178" s="262"/>
      <c r="K2178" s="270"/>
      <c r="L2178" s="286"/>
      <c r="M2178" s="133" t="s">
        <v>247</v>
      </c>
      <c r="N2178" s="114">
        <v>2018</v>
      </c>
      <c r="O2178" s="114">
        <v>2018</v>
      </c>
      <c r="P2178" s="113">
        <v>0.75</v>
      </c>
      <c r="Q2178" s="117" t="s">
        <v>245</v>
      </c>
      <c r="R2178" s="96"/>
      <c r="S2178" s="97"/>
      <c r="T2178" s="103"/>
      <c r="U2178" s="136" t="e">
        <f ca="1">_xlfn._xlws.FILTER(_xlfn._xlws.FILTER(Table15[],(Table15[System-Owned Portion]&amp;Table15[Was Material Ever Previously Lead?]&amp;Table15[Customer-Owned Portion])=(D2178&amp;E2178&amp;M2178)),{0,0,0,1})</f>
        <v>#NAME?</v>
      </c>
      <c r="V2178"/>
    </row>
    <row r="2179" spans="1:22" ht="30" x14ac:dyDescent="0.25">
      <c r="A2179" s="102" t="s">
        <v>4443</v>
      </c>
      <c r="B2179" s="96" t="s">
        <v>4444</v>
      </c>
      <c r="C2179" s="96" t="s">
        <v>4476</v>
      </c>
      <c r="D2179" s="104" t="s">
        <v>247</v>
      </c>
      <c r="E2179" s="117" t="s">
        <v>81</v>
      </c>
      <c r="F2179" s="96" t="s">
        <v>81</v>
      </c>
      <c r="G2179" s="114">
        <v>2014</v>
      </c>
      <c r="H2179" s="113">
        <v>1</v>
      </c>
      <c r="I2179" s="117" t="s">
        <v>245</v>
      </c>
      <c r="J2179" s="262"/>
      <c r="K2179" s="270"/>
      <c r="L2179" s="286"/>
      <c r="M2179" s="133" t="s">
        <v>247</v>
      </c>
      <c r="N2179" s="114">
        <v>2018</v>
      </c>
      <c r="O2179" s="114">
        <v>2018</v>
      </c>
      <c r="P2179" s="113">
        <v>0.75</v>
      </c>
      <c r="Q2179" s="117" t="s">
        <v>245</v>
      </c>
      <c r="R2179" s="96"/>
      <c r="S2179" s="97"/>
      <c r="T2179" s="103"/>
      <c r="U2179" s="136" t="e">
        <f ca="1">_xlfn._xlws.FILTER(_xlfn._xlws.FILTER(Table15[],(Table15[System-Owned Portion]&amp;Table15[Was Material Ever Previously Lead?]&amp;Table15[Customer-Owned Portion])=(D2179&amp;E2179&amp;M2179)),{0,0,0,1})</f>
        <v>#NAME?</v>
      </c>
      <c r="V2179"/>
    </row>
    <row r="2180" spans="1:22" ht="30" x14ac:dyDescent="0.25">
      <c r="A2180" s="102" t="s">
        <v>4445</v>
      </c>
      <c r="B2180" s="96" t="s">
        <v>4446</v>
      </c>
      <c r="C2180" s="96" t="s">
        <v>4477</v>
      </c>
      <c r="D2180" s="104" t="s">
        <v>247</v>
      </c>
      <c r="E2180" s="117" t="s">
        <v>81</v>
      </c>
      <c r="F2180" s="96" t="s">
        <v>81</v>
      </c>
      <c r="G2180" s="114">
        <v>2014</v>
      </c>
      <c r="H2180" s="113">
        <v>1</v>
      </c>
      <c r="I2180" s="117" t="s">
        <v>245</v>
      </c>
      <c r="J2180" s="262"/>
      <c r="K2180" s="270"/>
      <c r="L2180" s="286"/>
      <c r="M2180" s="133" t="s">
        <v>247</v>
      </c>
      <c r="N2180" s="114">
        <v>2019</v>
      </c>
      <c r="O2180" s="114">
        <v>2019</v>
      </c>
      <c r="P2180" s="113">
        <v>0.75</v>
      </c>
      <c r="Q2180" s="117" t="s">
        <v>245</v>
      </c>
      <c r="R2180" s="96"/>
      <c r="S2180" s="97"/>
      <c r="T2180" s="103"/>
      <c r="U2180" s="136" t="e">
        <f ca="1">_xlfn._xlws.FILTER(_xlfn._xlws.FILTER(Table15[],(Table15[System-Owned Portion]&amp;Table15[Was Material Ever Previously Lead?]&amp;Table15[Customer-Owned Portion])=(D2180&amp;E2180&amp;M2180)),{0,0,0,1})</f>
        <v>#NAME?</v>
      </c>
      <c r="V2180"/>
    </row>
    <row r="2181" spans="1:22" ht="30" x14ac:dyDescent="0.25">
      <c r="A2181" s="102" t="s">
        <v>4447</v>
      </c>
      <c r="B2181" s="96" t="s">
        <v>4448</v>
      </c>
      <c r="C2181" s="96" t="s">
        <v>4477</v>
      </c>
      <c r="D2181" s="104" t="s">
        <v>247</v>
      </c>
      <c r="E2181" s="117" t="s">
        <v>81</v>
      </c>
      <c r="F2181" s="96" t="s">
        <v>81</v>
      </c>
      <c r="G2181" s="114">
        <v>2014</v>
      </c>
      <c r="H2181" s="113">
        <v>1</v>
      </c>
      <c r="I2181" s="117" t="s">
        <v>245</v>
      </c>
      <c r="J2181" s="262"/>
      <c r="K2181" s="270"/>
      <c r="L2181" s="286"/>
      <c r="M2181" s="133" t="s">
        <v>247</v>
      </c>
      <c r="N2181" s="114">
        <v>2019</v>
      </c>
      <c r="O2181" s="114">
        <v>2019</v>
      </c>
      <c r="P2181" s="113">
        <v>0.75</v>
      </c>
      <c r="Q2181" s="117" t="s">
        <v>245</v>
      </c>
      <c r="R2181" s="96"/>
      <c r="S2181" s="97"/>
      <c r="T2181" s="103"/>
      <c r="U2181" s="136" t="e">
        <f ca="1">_xlfn._xlws.FILTER(_xlfn._xlws.FILTER(Table15[],(Table15[System-Owned Portion]&amp;Table15[Was Material Ever Previously Lead?]&amp;Table15[Customer-Owned Portion])=(D2181&amp;E2181&amp;M2181)),{0,0,0,1})</f>
        <v>#NAME?</v>
      </c>
      <c r="V2181"/>
    </row>
    <row r="2182" spans="1:22" ht="30" x14ac:dyDescent="0.25">
      <c r="A2182" s="102" t="s">
        <v>4449</v>
      </c>
      <c r="B2182" s="96" t="s">
        <v>4450</v>
      </c>
      <c r="C2182" s="96" t="s">
        <v>4477</v>
      </c>
      <c r="D2182" s="104" t="s">
        <v>247</v>
      </c>
      <c r="E2182" s="117" t="s">
        <v>81</v>
      </c>
      <c r="F2182" s="96" t="s">
        <v>81</v>
      </c>
      <c r="G2182" s="114">
        <v>2014</v>
      </c>
      <c r="H2182" s="113">
        <v>1</v>
      </c>
      <c r="I2182" s="117" t="s">
        <v>245</v>
      </c>
      <c r="J2182" s="262"/>
      <c r="K2182" s="270"/>
      <c r="L2182" s="286"/>
      <c r="M2182" s="133" t="s">
        <v>247</v>
      </c>
      <c r="N2182" s="114">
        <v>2019</v>
      </c>
      <c r="O2182" s="114">
        <v>2019</v>
      </c>
      <c r="P2182" s="113">
        <v>0.75</v>
      </c>
      <c r="Q2182" s="117" t="s">
        <v>245</v>
      </c>
      <c r="R2182" s="96"/>
      <c r="S2182" s="97"/>
      <c r="T2182" s="103"/>
      <c r="U2182" s="136" t="e">
        <f ca="1">_xlfn._xlws.FILTER(_xlfn._xlws.FILTER(Table15[],(Table15[System-Owned Portion]&amp;Table15[Was Material Ever Previously Lead?]&amp;Table15[Customer-Owned Portion])=(D2182&amp;E2182&amp;M2182)),{0,0,0,1})</f>
        <v>#NAME?</v>
      </c>
      <c r="V2182"/>
    </row>
    <row r="2183" spans="1:22" ht="30" x14ac:dyDescent="0.25">
      <c r="A2183" s="102" t="s">
        <v>4451</v>
      </c>
      <c r="B2183" s="96" t="s">
        <v>4452</v>
      </c>
      <c r="C2183" s="96" t="s">
        <v>4477</v>
      </c>
      <c r="D2183" s="104" t="s">
        <v>247</v>
      </c>
      <c r="E2183" s="117" t="s">
        <v>81</v>
      </c>
      <c r="F2183" s="96" t="s">
        <v>81</v>
      </c>
      <c r="G2183" s="114">
        <v>2014</v>
      </c>
      <c r="H2183" s="113">
        <v>1</v>
      </c>
      <c r="I2183" s="117" t="s">
        <v>245</v>
      </c>
      <c r="J2183" s="262"/>
      <c r="K2183" s="270"/>
      <c r="L2183" s="286"/>
      <c r="M2183" s="133" t="s">
        <v>247</v>
      </c>
      <c r="N2183" s="114">
        <v>2019</v>
      </c>
      <c r="O2183" s="114">
        <v>2019</v>
      </c>
      <c r="P2183" s="113">
        <v>0.75</v>
      </c>
      <c r="Q2183" s="117" t="s">
        <v>245</v>
      </c>
      <c r="R2183" s="96"/>
      <c r="S2183" s="97"/>
      <c r="T2183" s="103"/>
      <c r="U2183" s="136" t="e">
        <f ca="1">_xlfn._xlws.FILTER(_xlfn._xlws.FILTER(Table15[],(Table15[System-Owned Portion]&amp;Table15[Was Material Ever Previously Lead?]&amp;Table15[Customer-Owned Portion])=(D2183&amp;E2183&amp;M2183)),{0,0,0,1})</f>
        <v>#NAME?</v>
      </c>
      <c r="V2183"/>
    </row>
    <row r="2184" spans="1:22" ht="30" x14ac:dyDescent="0.25">
      <c r="A2184" s="102" t="s">
        <v>4453</v>
      </c>
      <c r="B2184" s="96" t="s">
        <v>4454</v>
      </c>
      <c r="C2184" s="96" t="s">
        <v>4477</v>
      </c>
      <c r="D2184" s="104" t="s">
        <v>247</v>
      </c>
      <c r="E2184" s="117" t="s">
        <v>81</v>
      </c>
      <c r="F2184" s="96" t="s">
        <v>81</v>
      </c>
      <c r="G2184" s="114">
        <v>2014</v>
      </c>
      <c r="H2184" s="113">
        <v>1</v>
      </c>
      <c r="I2184" s="117" t="s">
        <v>245</v>
      </c>
      <c r="J2184" s="262"/>
      <c r="K2184" s="270"/>
      <c r="L2184" s="286"/>
      <c r="M2184" s="133" t="s">
        <v>247</v>
      </c>
      <c r="N2184" s="114">
        <v>2019</v>
      </c>
      <c r="O2184" s="114">
        <v>2019</v>
      </c>
      <c r="P2184" s="113">
        <v>0.75</v>
      </c>
      <c r="Q2184" s="117" t="s">
        <v>245</v>
      </c>
      <c r="R2184" s="96"/>
      <c r="S2184" s="97"/>
      <c r="T2184" s="103"/>
      <c r="U2184" s="136" t="e">
        <f ca="1">_xlfn._xlws.FILTER(_xlfn._xlws.FILTER(Table15[],(Table15[System-Owned Portion]&amp;Table15[Was Material Ever Previously Lead?]&amp;Table15[Customer-Owned Portion])=(D2184&amp;E2184&amp;M2184)),{0,0,0,1})</f>
        <v>#NAME?</v>
      </c>
      <c r="V2184"/>
    </row>
    <row r="2185" spans="1:22" ht="30" x14ac:dyDescent="0.25">
      <c r="A2185" s="102" t="s">
        <v>4455</v>
      </c>
      <c r="B2185" s="96" t="s">
        <v>4456</v>
      </c>
      <c r="C2185" s="96" t="s">
        <v>4477</v>
      </c>
      <c r="D2185" s="104" t="s">
        <v>247</v>
      </c>
      <c r="E2185" s="117" t="s">
        <v>81</v>
      </c>
      <c r="F2185" s="96" t="s">
        <v>81</v>
      </c>
      <c r="G2185" s="114">
        <v>2014</v>
      </c>
      <c r="H2185" s="113">
        <v>1</v>
      </c>
      <c r="I2185" s="117" t="s">
        <v>245</v>
      </c>
      <c r="J2185" s="262"/>
      <c r="K2185" s="270"/>
      <c r="L2185" s="286"/>
      <c r="M2185" s="133" t="s">
        <v>247</v>
      </c>
      <c r="N2185" s="114">
        <v>2019</v>
      </c>
      <c r="O2185" s="114">
        <v>2019</v>
      </c>
      <c r="P2185" s="113">
        <v>0.75</v>
      </c>
      <c r="Q2185" s="117" t="s">
        <v>245</v>
      </c>
      <c r="R2185" s="96"/>
      <c r="S2185" s="97"/>
      <c r="T2185" s="103"/>
      <c r="U2185" s="136" t="e">
        <f ca="1">_xlfn._xlws.FILTER(_xlfn._xlws.FILTER(Table15[],(Table15[System-Owned Portion]&amp;Table15[Was Material Ever Previously Lead?]&amp;Table15[Customer-Owned Portion])=(D2185&amp;E2185&amp;M2185)),{0,0,0,1})</f>
        <v>#NAME?</v>
      </c>
      <c r="V2185"/>
    </row>
    <row r="2186" spans="1:22" ht="30" x14ac:dyDescent="0.25">
      <c r="A2186" s="102" t="s">
        <v>4457</v>
      </c>
      <c r="B2186" s="96" t="s">
        <v>4458</v>
      </c>
      <c r="C2186" s="96" t="s">
        <v>4477</v>
      </c>
      <c r="D2186" s="104" t="s">
        <v>247</v>
      </c>
      <c r="E2186" s="117" t="s">
        <v>81</v>
      </c>
      <c r="F2186" s="96" t="s">
        <v>81</v>
      </c>
      <c r="G2186" s="114">
        <v>2014</v>
      </c>
      <c r="H2186" s="113">
        <v>1</v>
      </c>
      <c r="I2186" s="117" t="s">
        <v>245</v>
      </c>
      <c r="J2186" s="262"/>
      <c r="K2186" s="270"/>
      <c r="L2186" s="286"/>
      <c r="M2186" s="133" t="s">
        <v>247</v>
      </c>
      <c r="N2186" s="114">
        <v>2019</v>
      </c>
      <c r="O2186" s="114">
        <v>2019</v>
      </c>
      <c r="P2186" s="113">
        <v>0.75</v>
      </c>
      <c r="Q2186" s="117" t="s">
        <v>245</v>
      </c>
      <c r="R2186" s="96"/>
      <c r="S2186" s="97"/>
      <c r="T2186" s="103"/>
      <c r="U2186" s="136" t="e">
        <f ca="1">_xlfn._xlws.FILTER(_xlfn._xlws.FILTER(Table15[],(Table15[System-Owned Portion]&amp;Table15[Was Material Ever Previously Lead?]&amp;Table15[Customer-Owned Portion])=(D2186&amp;E2186&amp;M2186)),{0,0,0,1})</f>
        <v>#NAME?</v>
      </c>
      <c r="V2186"/>
    </row>
    <row r="2187" spans="1:22" ht="30" x14ac:dyDescent="0.25">
      <c r="A2187" s="102" t="s">
        <v>4459</v>
      </c>
      <c r="B2187" s="96" t="s">
        <v>4460</v>
      </c>
      <c r="C2187" s="96" t="s">
        <v>4477</v>
      </c>
      <c r="D2187" s="104" t="s">
        <v>247</v>
      </c>
      <c r="E2187" s="117" t="s">
        <v>81</v>
      </c>
      <c r="F2187" s="96" t="s">
        <v>81</v>
      </c>
      <c r="G2187" s="114">
        <v>2014</v>
      </c>
      <c r="H2187" s="113">
        <v>1</v>
      </c>
      <c r="I2187" s="117" t="s">
        <v>245</v>
      </c>
      <c r="J2187" s="262"/>
      <c r="K2187" s="270"/>
      <c r="L2187" s="286"/>
      <c r="M2187" s="133" t="s">
        <v>247</v>
      </c>
      <c r="N2187" s="114">
        <v>2019</v>
      </c>
      <c r="O2187" s="114">
        <v>2019</v>
      </c>
      <c r="P2187" s="113">
        <v>0.75</v>
      </c>
      <c r="Q2187" s="117" t="s">
        <v>245</v>
      </c>
      <c r="R2187" s="96"/>
      <c r="S2187" s="97"/>
      <c r="T2187" s="103"/>
      <c r="U2187" s="136" t="e">
        <f ca="1">_xlfn._xlws.FILTER(_xlfn._xlws.FILTER(Table15[],(Table15[System-Owned Portion]&amp;Table15[Was Material Ever Previously Lead?]&amp;Table15[Customer-Owned Portion])=(D2187&amp;E2187&amp;M2187)),{0,0,0,1})</f>
        <v>#NAME?</v>
      </c>
      <c r="V2187"/>
    </row>
    <row r="2188" spans="1:22" ht="30" x14ac:dyDescent="0.25">
      <c r="A2188" s="102" t="s">
        <v>4461</v>
      </c>
      <c r="B2188" s="96" t="s">
        <v>4462</v>
      </c>
      <c r="C2188" s="96" t="s">
        <v>4477</v>
      </c>
      <c r="D2188" s="104" t="s">
        <v>247</v>
      </c>
      <c r="E2188" s="117" t="s">
        <v>81</v>
      </c>
      <c r="F2188" s="96" t="s">
        <v>81</v>
      </c>
      <c r="G2188" s="114">
        <v>2014</v>
      </c>
      <c r="H2188" s="113">
        <v>1</v>
      </c>
      <c r="I2188" s="117" t="s">
        <v>245</v>
      </c>
      <c r="J2188" s="262"/>
      <c r="K2188" s="270"/>
      <c r="L2188" s="286"/>
      <c r="M2188" s="133" t="s">
        <v>247</v>
      </c>
      <c r="N2188" s="114">
        <v>2019</v>
      </c>
      <c r="O2188" s="114">
        <v>2019</v>
      </c>
      <c r="P2188" s="113">
        <v>0.75</v>
      </c>
      <c r="Q2188" s="117" t="s">
        <v>245</v>
      </c>
      <c r="R2188" s="96"/>
      <c r="S2188" s="97"/>
      <c r="T2188" s="103"/>
      <c r="U2188" s="136" t="e">
        <f ca="1">_xlfn._xlws.FILTER(_xlfn._xlws.FILTER(Table15[],(Table15[System-Owned Portion]&amp;Table15[Was Material Ever Previously Lead?]&amp;Table15[Customer-Owned Portion])=(D2188&amp;E2188&amp;M2188)),{0,0,0,1})</f>
        <v>#NAME?</v>
      </c>
      <c r="V2188"/>
    </row>
    <row r="2189" spans="1:22" ht="30" x14ac:dyDescent="0.25">
      <c r="A2189" s="102" t="s">
        <v>4463</v>
      </c>
      <c r="B2189" s="96" t="s">
        <v>4464</v>
      </c>
      <c r="C2189" s="96" t="s">
        <v>4477</v>
      </c>
      <c r="D2189" s="104" t="s">
        <v>247</v>
      </c>
      <c r="E2189" s="117" t="s">
        <v>81</v>
      </c>
      <c r="F2189" s="96" t="s">
        <v>81</v>
      </c>
      <c r="G2189" s="114">
        <v>2014</v>
      </c>
      <c r="H2189" s="113">
        <v>1</v>
      </c>
      <c r="I2189" s="117" t="s">
        <v>245</v>
      </c>
      <c r="J2189" s="262"/>
      <c r="K2189" s="270"/>
      <c r="L2189" s="286"/>
      <c r="M2189" s="133" t="s">
        <v>247</v>
      </c>
      <c r="N2189" s="114">
        <v>2019</v>
      </c>
      <c r="O2189" s="114">
        <v>2019</v>
      </c>
      <c r="P2189" s="113">
        <v>0.75</v>
      </c>
      <c r="Q2189" s="117" t="s">
        <v>245</v>
      </c>
      <c r="R2189" s="96"/>
      <c r="S2189" s="97"/>
      <c r="T2189" s="103"/>
      <c r="U2189" s="136" t="e">
        <f ca="1">_xlfn._xlws.FILTER(_xlfn._xlws.FILTER(Table15[],(Table15[System-Owned Portion]&amp;Table15[Was Material Ever Previously Lead?]&amp;Table15[Customer-Owned Portion])=(D2189&amp;E2189&amp;M2189)),{0,0,0,1})</f>
        <v>#NAME?</v>
      </c>
      <c r="V2189"/>
    </row>
    <row r="2190" spans="1:22" ht="30" x14ac:dyDescent="0.25">
      <c r="A2190" s="102" t="s">
        <v>4465</v>
      </c>
      <c r="B2190" s="96" t="s">
        <v>4466</v>
      </c>
      <c r="C2190" s="96" t="s">
        <v>4477</v>
      </c>
      <c r="D2190" s="104" t="s">
        <v>247</v>
      </c>
      <c r="E2190" s="117" t="s">
        <v>81</v>
      </c>
      <c r="F2190" s="96" t="s">
        <v>81</v>
      </c>
      <c r="G2190" s="114">
        <v>2014</v>
      </c>
      <c r="H2190" s="113">
        <v>1</v>
      </c>
      <c r="I2190" s="117" t="s">
        <v>245</v>
      </c>
      <c r="J2190" s="262"/>
      <c r="K2190" s="270"/>
      <c r="L2190" s="286"/>
      <c r="M2190" s="133" t="s">
        <v>247</v>
      </c>
      <c r="N2190" s="114">
        <v>2019</v>
      </c>
      <c r="O2190" s="114">
        <v>2019</v>
      </c>
      <c r="P2190" s="113">
        <v>0.75</v>
      </c>
      <c r="Q2190" s="117" t="s">
        <v>245</v>
      </c>
      <c r="R2190" s="96"/>
      <c r="S2190" s="97"/>
      <c r="T2190" s="103"/>
      <c r="U2190" s="136" t="e">
        <f ca="1">_xlfn._xlws.FILTER(_xlfn._xlws.FILTER(Table15[],(Table15[System-Owned Portion]&amp;Table15[Was Material Ever Previously Lead?]&amp;Table15[Customer-Owned Portion])=(D2190&amp;E2190&amp;M2190)),{0,0,0,1})</f>
        <v>#NAME?</v>
      </c>
      <c r="V2190"/>
    </row>
    <row r="2191" spans="1:22" ht="30" x14ac:dyDescent="0.25">
      <c r="A2191" s="102" t="s">
        <v>4467</v>
      </c>
      <c r="B2191" s="96" t="s">
        <v>4468</v>
      </c>
      <c r="C2191" s="96" t="s">
        <v>4477</v>
      </c>
      <c r="D2191" s="104" t="s">
        <v>247</v>
      </c>
      <c r="E2191" s="117" t="s">
        <v>81</v>
      </c>
      <c r="F2191" s="96" t="s">
        <v>81</v>
      </c>
      <c r="G2191" s="114">
        <v>2014</v>
      </c>
      <c r="H2191" s="113">
        <v>1</v>
      </c>
      <c r="I2191" s="117" t="s">
        <v>245</v>
      </c>
      <c r="J2191" s="262"/>
      <c r="K2191" s="270"/>
      <c r="L2191" s="286"/>
      <c r="M2191" s="133" t="s">
        <v>247</v>
      </c>
      <c r="N2191" s="114">
        <v>2019</v>
      </c>
      <c r="O2191" s="114">
        <v>2019</v>
      </c>
      <c r="P2191" s="113">
        <v>0.75</v>
      </c>
      <c r="Q2191" s="117" t="s">
        <v>245</v>
      </c>
      <c r="R2191" s="96"/>
      <c r="S2191" s="97"/>
      <c r="T2191" s="103"/>
      <c r="U2191" s="136" t="e">
        <f ca="1">_xlfn._xlws.FILTER(_xlfn._xlws.FILTER(Table15[],(Table15[System-Owned Portion]&amp;Table15[Was Material Ever Previously Lead?]&amp;Table15[Customer-Owned Portion])=(D2191&amp;E2191&amp;M2191)),{0,0,0,1})</f>
        <v>#NAME?</v>
      </c>
      <c r="V2191"/>
    </row>
    <row r="2192" spans="1:22" ht="30" x14ac:dyDescent="0.25">
      <c r="A2192" s="102" t="s">
        <v>4469</v>
      </c>
      <c r="B2192" s="96" t="s">
        <v>4470</v>
      </c>
      <c r="C2192" s="96" t="s">
        <v>4477</v>
      </c>
      <c r="D2192" s="104" t="s">
        <v>247</v>
      </c>
      <c r="E2192" s="117" t="s">
        <v>81</v>
      </c>
      <c r="F2192" s="96" t="s">
        <v>81</v>
      </c>
      <c r="G2192" s="114">
        <v>2014</v>
      </c>
      <c r="H2192" s="113">
        <v>1</v>
      </c>
      <c r="I2192" s="117" t="s">
        <v>245</v>
      </c>
      <c r="J2192" s="262"/>
      <c r="K2192" s="270"/>
      <c r="L2192" s="286"/>
      <c r="M2192" s="133" t="s">
        <v>247</v>
      </c>
      <c r="N2192" s="114">
        <v>2019</v>
      </c>
      <c r="O2192" s="114">
        <v>2019</v>
      </c>
      <c r="P2192" s="113">
        <v>0.75</v>
      </c>
      <c r="Q2192" s="117" t="s">
        <v>245</v>
      </c>
      <c r="R2192" s="96"/>
      <c r="S2192" s="97"/>
      <c r="T2192" s="103"/>
      <c r="U2192" s="136" t="e">
        <f ca="1">_xlfn._xlws.FILTER(_xlfn._xlws.FILTER(Table15[],(Table15[System-Owned Portion]&amp;Table15[Was Material Ever Previously Lead?]&amp;Table15[Customer-Owned Portion])=(D2192&amp;E2192&amp;M2192)),{0,0,0,1})</f>
        <v>#NAME?</v>
      </c>
      <c r="V2192"/>
    </row>
    <row r="2193" spans="1:22" ht="30" x14ac:dyDescent="0.25">
      <c r="A2193" s="102" t="s">
        <v>4471</v>
      </c>
      <c r="B2193" s="96" t="s">
        <v>4472</v>
      </c>
      <c r="C2193" s="96" t="s">
        <v>4477</v>
      </c>
      <c r="D2193" s="104" t="s">
        <v>247</v>
      </c>
      <c r="E2193" s="117" t="s">
        <v>81</v>
      </c>
      <c r="F2193" s="96" t="s">
        <v>81</v>
      </c>
      <c r="G2193" s="114">
        <v>2014</v>
      </c>
      <c r="H2193" s="113">
        <v>0.75</v>
      </c>
      <c r="I2193" s="117" t="s">
        <v>245</v>
      </c>
      <c r="J2193" s="262"/>
      <c r="K2193" s="270"/>
      <c r="L2193" s="286"/>
      <c r="M2193" s="133" t="s">
        <v>247</v>
      </c>
      <c r="N2193" s="114">
        <v>2019</v>
      </c>
      <c r="O2193" s="114">
        <v>2019</v>
      </c>
      <c r="P2193" s="113">
        <v>0.75</v>
      </c>
      <c r="Q2193" s="117" t="s">
        <v>245</v>
      </c>
      <c r="R2193" s="96"/>
      <c r="S2193" s="97"/>
      <c r="T2193" s="103"/>
      <c r="U2193" s="136" t="e">
        <f ca="1">_xlfn._xlws.FILTER(_xlfn._xlws.FILTER(Table15[],(Table15[System-Owned Portion]&amp;Table15[Was Material Ever Previously Lead?]&amp;Table15[Customer-Owned Portion])=(D2193&amp;E2193&amp;M2193)),{0,0,0,1})</f>
        <v>#NAME?</v>
      </c>
      <c r="V2193"/>
    </row>
    <row r="2194" spans="1:22" ht="30" x14ac:dyDescent="0.25">
      <c r="A2194" s="102" t="s">
        <v>4479</v>
      </c>
      <c r="B2194" s="262" t="s">
        <v>5052</v>
      </c>
      <c r="C2194" s="96" t="s">
        <v>4672</v>
      </c>
      <c r="D2194" s="104" t="s">
        <v>247</v>
      </c>
      <c r="E2194" s="117" t="s">
        <v>81</v>
      </c>
      <c r="F2194" s="96" t="s">
        <v>81</v>
      </c>
      <c r="G2194" s="114">
        <v>2015</v>
      </c>
      <c r="H2194" s="113">
        <v>0.75</v>
      </c>
      <c r="I2194" s="117" t="s">
        <v>245</v>
      </c>
      <c r="J2194" s="262"/>
      <c r="K2194" s="270"/>
      <c r="L2194" s="286"/>
      <c r="M2194" s="133" t="s">
        <v>247</v>
      </c>
      <c r="N2194" s="114">
        <v>2015</v>
      </c>
      <c r="O2194" s="114">
        <v>2015</v>
      </c>
      <c r="P2194" s="113">
        <v>0.75</v>
      </c>
      <c r="Q2194" s="117" t="s">
        <v>245</v>
      </c>
      <c r="R2194" s="96"/>
      <c r="S2194" s="97"/>
      <c r="T2194" s="103"/>
      <c r="U2194" s="136" t="e">
        <f ca="1">_xlfn._xlws.FILTER(_xlfn._xlws.FILTER(Table15[],(Table15[System-Owned Portion]&amp;Table15[Was Material Ever Previously Lead?]&amp;Table15[Customer-Owned Portion])=(D2194&amp;E2194&amp;M2194)),{0,0,0,1})</f>
        <v>#NAME?</v>
      </c>
      <c r="V2194"/>
    </row>
    <row r="2195" spans="1:22" ht="30" x14ac:dyDescent="0.25">
      <c r="A2195" s="102" t="s">
        <v>4480</v>
      </c>
      <c r="B2195" s="96" t="s">
        <v>4481</v>
      </c>
      <c r="C2195" s="96" t="s">
        <v>4672</v>
      </c>
      <c r="D2195" s="104" t="s">
        <v>247</v>
      </c>
      <c r="E2195" s="117" t="s">
        <v>81</v>
      </c>
      <c r="F2195" s="96" t="s">
        <v>81</v>
      </c>
      <c r="G2195" s="263">
        <v>2012</v>
      </c>
      <c r="H2195" s="113">
        <v>1</v>
      </c>
      <c r="I2195" s="117" t="s">
        <v>245</v>
      </c>
      <c r="J2195" s="262"/>
      <c r="K2195" s="270"/>
      <c r="L2195" s="286"/>
      <c r="M2195" s="133" t="s">
        <v>247</v>
      </c>
      <c r="N2195" s="114">
        <v>2013</v>
      </c>
      <c r="O2195" s="114">
        <v>2013</v>
      </c>
      <c r="P2195" s="113">
        <v>0.75</v>
      </c>
      <c r="Q2195" s="117" t="s">
        <v>245</v>
      </c>
      <c r="R2195" s="96"/>
      <c r="S2195" s="97"/>
      <c r="T2195" s="103"/>
      <c r="U2195" s="136" t="e">
        <f ca="1">_xlfn._xlws.FILTER(_xlfn._xlws.FILTER(Table15[],(Table15[System-Owned Portion]&amp;Table15[Was Material Ever Previously Lead?]&amp;Table15[Customer-Owned Portion])=(D2195&amp;E2195&amp;M2195)),{0,0,0,1})</f>
        <v>#NAME?</v>
      </c>
      <c r="V2195"/>
    </row>
    <row r="2196" spans="1:22" ht="30" x14ac:dyDescent="0.25">
      <c r="A2196" s="102" t="s">
        <v>4482</v>
      </c>
      <c r="B2196" s="96" t="s">
        <v>4483</v>
      </c>
      <c r="C2196" s="96" t="s">
        <v>4672</v>
      </c>
      <c r="D2196" s="104" t="s">
        <v>247</v>
      </c>
      <c r="E2196" s="117" t="s">
        <v>81</v>
      </c>
      <c r="F2196" s="96" t="s">
        <v>81</v>
      </c>
      <c r="G2196" s="263">
        <v>2011</v>
      </c>
      <c r="H2196" s="113">
        <v>1</v>
      </c>
      <c r="I2196" s="117" t="s">
        <v>245</v>
      </c>
      <c r="J2196" s="262"/>
      <c r="K2196" s="270"/>
      <c r="L2196" s="286"/>
      <c r="M2196" s="133" t="s">
        <v>247</v>
      </c>
      <c r="N2196" s="114">
        <v>2012</v>
      </c>
      <c r="O2196" s="114">
        <v>2012</v>
      </c>
      <c r="P2196" s="113">
        <v>0.75</v>
      </c>
      <c r="Q2196" s="117" t="s">
        <v>245</v>
      </c>
      <c r="R2196" s="96"/>
      <c r="S2196" s="97"/>
      <c r="T2196" s="103"/>
      <c r="U2196" s="136" t="e">
        <f ca="1">_xlfn._xlws.FILTER(_xlfn._xlws.FILTER(Table15[],(Table15[System-Owned Portion]&amp;Table15[Was Material Ever Previously Lead?]&amp;Table15[Customer-Owned Portion])=(D2196&amp;E2196&amp;M2196)),{0,0,0,1})</f>
        <v>#NAME?</v>
      </c>
      <c r="V2196"/>
    </row>
    <row r="2197" spans="1:22" ht="30" x14ac:dyDescent="0.25">
      <c r="A2197" s="102" t="s">
        <v>4484</v>
      </c>
      <c r="B2197" s="96" t="s">
        <v>4485</v>
      </c>
      <c r="C2197" s="96" t="s">
        <v>4672</v>
      </c>
      <c r="D2197" s="104" t="s">
        <v>247</v>
      </c>
      <c r="E2197" s="117" t="s">
        <v>81</v>
      </c>
      <c r="F2197" s="96" t="s">
        <v>81</v>
      </c>
      <c r="G2197" s="263">
        <v>2011</v>
      </c>
      <c r="H2197" s="113">
        <v>1</v>
      </c>
      <c r="I2197" s="117" t="s">
        <v>245</v>
      </c>
      <c r="J2197" s="262"/>
      <c r="K2197" s="270"/>
      <c r="L2197" s="286"/>
      <c r="M2197" s="133" t="s">
        <v>247</v>
      </c>
      <c r="N2197" s="114">
        <v>2012</v>
      </c>
      <c r="O2197" s="114">
        <v>2012</v>
      </c>
      <c r="P2197" s="113">
        <v>0.75</v>
      </c>
      <c r="Q2197" s="117" t="s">
        <v>245</v>
      </c>
      <c r="R2197" s="96"/>
      <c r="S2197" s="97"/>
      <c r="T2197" s="103"/>
      <c r="U2197" s="136" t="e">
        <f ca="1">_xlfn._xlws.FILTER(_xlfn._xlws.FILTER(Table15[],(Table15[System-Owned Portion]&amp;Table15[Was Material Ever Previously Lead?]&amp;Table15[Customer-Owned Portion])=(D2197&amp;E2197&amp;M2197)),{0,0,0,1})</f>
        <v>#NAME?</v>
      </c>
      <c r="V2197"/>
    </row>
    <row r="2198" spans="1:22" ht="30" x14ac:dyDescent="0.25">
      <c r="A2198" s="102" t="s">
        <v>4486</v>
      </c>
      <c r="B2198" s="96" t="s">
        <v>4487</v>
      </c>
      <c r="C2198" s="96" t="s">
        <v>4672</v>
      </c>
      <c r="D2198" s="104" t="s">
        <v>247</v>
      </c>
      <c r="E2198" s="117" t="s">
        <v>81</v>
      </c>
      <c r="F2198" s="96" t="s">
        <v>81</v>
      </c>
      <c r="G2198" s="263">
        <v>2011</v>
      </c>
      <c r="H2198" s="113">
        <v>1</v>
      </c>
      <c r="I2198" s="117" t="s">
        <v>245</v>
      </c>
      <c r="J2198" s="262"/>
      <c r="K2198" s="270"/>
      <c r="L2198" s="286"/>
      <c r="M2198" s="133" t="s">
        <v>247</v>
      </c>
      <c r="N2198" s="114">
        <v>2012</v>
      </c>
      <c r="O2198" s="114">
        <v>2012</v>
      </c>
      <c r="P2198" s="113">
        <v>0.75</v>
      </c>
      <c r="Q2198" s="117" t="s">
        <v>245</v>
      </c>
      <c r="R2198" s="96"/>
      <c r="S2198" s="97"/>
      <c r="T2198" s="103"/>
      <c r="U2198" s="136" t="e">
        <f ca="1">_xlfn._xlws.FILTER(_xlfn._xlws.FILTER(Table15[],(Table15[System-Owned Portion]&amp;Table15[Was Material Ever Previously Lead?]&amp;Table15[Customer-Owned Portion])=(D2198&amp;E2198&amp;M2198)),{0,0,0,1})</f>
        <v>#NAME?</v>
      </c>
      <c r="V2198"/>
    </row>
    <row r="2199" spans="1:22" ht="30" x14ac:dyDescent="0.25">
      <c r="A2199" s="102" t="s">
        <v>4488</v>
      </c>
      <c r="B2199" s="96" t="s">
        <v>4489</v>
      </c>
      <c r="C2199" s="96" t="s">
        <v>4672</v>
      </c>
      <c r="D2199" s="104" t="s">
        <v>247</v>
      </c>
      <c r="E2199" s="117" t="s">
        <v>81</v>
      </c>
      <c r="F2199" s="96" t="s">
        <v>81</v>
      </c>
      <c r="G2199" s="263">
        <v>2011</v>
      </c>
      <c r="H2199" s="113">
        <v>1</v>
      </c>
      <c r="I2199" s="117" t="s">
        <v>245</v>
      </c>
      <c r="J2199" s="262"/>
      <c r="K2199" s="270"/>
      <c r="L2199" s="286"/>
      <c r="M2199" s="133" t="s">
        <v>247</v>
      </c>
      <c r="N2199" s="114">
        <v>2012</v>
      </c>
      <c r="O2199" s="114">
        <v>2012</v>
      </c>
      <c r="P2199" s="113">
        <v>0.75</v>
      </c>
      <c r="Q2199" s="117" t="s">
        <v>245</v>
      </c>
      <c r="R2199" s="96"/>
      <c r="S2199" s="97"/>
      <c r="T2199" s="103"/>
      <c r="U2199" s="136" t="e">
        <f ca="1">_xlfn._xlws.FILTER(_xlfn._xlws.FILTER(Table15[],(Table15[System-Owned Portion]&amp;Table15[Was Material Ever Previously Lead?]&amp;Table15[Customer-Owned Portion])=(D2199&amp;E2199&amp;M2199)),{0,0,0,1})</f>
        <v>#NAME?</v>
      </c>
      <c r="V2199"/>
    </row>
    <row r="2200" spans="1:22" ht="30" x14ac:dyDescent="0.25">
      <c r="A2200" s="102" t="s">
        <v>4490</v>
      </c>
      <c r="B2200" s="96" t="s">
        <v>4491</v>
      </c>
      <c r="C2200" s="96" t="s">
        <v>4672</v>
      </c>
      <c r="D2200" s="104" t="s">
        <v>247</v>
      </c>
      <c r="E2200" s="117" t="s">
        <v>81</v>
      </c>
      <c r="F2200" s="96" t="s">
        <v>81</v>
      </c>
      <c r="G2200" s="263">
        <v>2011</v>
      </c>
      <c r="H2200" s="113">
        <v>1</v>
      </c>
      <c r="I2200" s="117" t="s">
        <v>245</v>
      </c>
      <c r="J2200" s="262"/>
      <c r="K2200" s="270"/>
      <c r="L2200" s="286"/>
      <c r="M2200" s="133" t="s">
        <v>247</v>
      </c>
      <c r="N2200" s="114">
        <v>2012</v>
      </c>
      <c r="O2200" s="114">
        <v>2012</v>
      </c>
      <c r="P2200" s="113">
        <v>0.75</v>
      </c>
      <c r="Q2200" s="117" t="s">
        <v>245</v>
      </c>
      <c r="R2200" s="96"/>
      <c r="S2200" s="97"/>
      <c r="T2200" s="103"/>
      <c r="U2200" s="136" t="e">
        <f ca="1">_xlfn._xlws.FILTER(_xlfn._xlws.FILTER(Table15[],(Table15[System-Owned Portion]&amp;Table15[Was Material Ever Previously Lead?]&amp;Table15[Customer-Owned Portion])=(D2200&amp;E2200&amp;M2200)),{0,0,0,1})</f>
        <v>#NAME?</v>
      </c>
      <c r="V2200"/>
    </row>
    <row r="2201" spans="1:22" ht="30" x14ac:dyDescent="0.25">
      <c r="A2201" s="102" t="s">
        <v>4492</v>
      </c>
      <c r="B2201" s="96" t="s">
        <v>4493</v>
      </c>
      <c r="C2201" s="96" t="s">
        <v>4672</v>
      </c>
      <c r="D2201" s="104" t="s">
        <v>247</v>
      </c>
      <c r="E2201" s="117" t="s">
        <v>81</v>
      </c>
      <c r="F2201" s="96" t="s">
        <v>81</v>
      </c>
      <c r="G2201" s="263">
        <v>2011</v>
      </c>
      <c r="H2201" s="113">
        <v>1</v>
      </c>
      <c r="I2201" s="117" t="s">
        <v>245</v>
      </c>
      <c r="J2201" s="262"/>
      <c r="K2201" s="270"/>
      <c r="L2201" s="286"/>
      <c r="M2201" s="133" t="s">
        <v>247</v>
      </c>
      <c r="N2201" s="114">
        <v>2012</v>
      </c>
      <c r="O2201" s="114">
        <v>2012</v>
      </c>
      <c r="P2201" s="113">
        <v>0.75</v>
      </c>
      <c r="Q2201" s="117" t="s">
        <v>245</v>
      </c>
      <c r="R2201" s="96"/>
      <c r="S2201" s="97"/>
      <c r="T2201" s="103"/>
      <c r="U2201" s="136" t="e">
        <f ca="1">_xlfn._xlws.FILTER(_xlfn._xlws.FILTER(Table15[],(Table15[System-Owned Portion]&amp;Table15[Was Material Ever Previously Lead?]&amp;Table15[Customer-Owned Portion])=(D2201&amp;E2201&amp;M2201)),{0,0,0,1})</f>
        <v>#NAME?</v>
      </c>
      <c r="V2201"/>
    </row>
    <row r="2202" spans="1:22" ht="30" x14ac:dyDescent="0.25">
      <c r="A2202" s="102" t="s">
        <v>4494</v>
      </c>
      <c r="B2202" s="96" t="s">
        <v>4495</v>
      </c>
      <c r="C2202" s="96" t="s">
        <v>4672</v>
      </c>
      <c r="D2202" s="104" t="s">
        <v>247</v>
      </c>
      <c r="E2202" s="117" t="s">
        <v>81</v>
      </c>
      <c r="F2202" s="96" t="s">
        <v>81</v>
      </c>
      <c r="G2202" s="263">
        <v>2011</v>
      </c>
      <c r="H2202" s="113">
        <v>1</v>
      </c>
      <c r="I2202" s="117" t="s">
        <v>245</v>
      </c>
      <c r="J2202" s="262"/>
      <c r="K2202" s="270"/>
      <c r="L2202" s="286"/>
      <c r="M2202" s="133" t="s">
        <v>247</v>
      </c>
      <c r="N2202" s="114">
        <v>2012</v>
      </c>
      <c r="O2202" s="114">
        <v>2012</v>
      </c>
      <c r="P2202" s="113">
        <v>0.75</v>
      </c>
      <c r="Q2202" s="117" t="s">
        <v>245</v>
      </c>
      <c r="R2202" s="96"/>
      <c r="S2202" s="97"/>
      <c r="T2202" s="103"/>
      <c r="U2202" s="136" t="e">
        <f ca="1">_xlfn._xlws.FILTER(_xlfn._xlws.FILTER(Table15[],(Table15[System-Owned Portion]&amp;Table15[Was Material Ever Previously Lead?]&amp;Table15[Customer-Owned Portion])=(D2202&amp;E2202&amp;M2202)),{0,0,0,1})</f>
        <v>#NAME?</v>
      </c>
      <c r="V2202"/>
    </row>
    <row r="2203" spans="1:22" ht="30" x14ac:dyDescent="0.25">
      <c r="A2203" s="102" t="s">
        <v>4496</v>
      </c>
      <c r="B2203" s="96" t="s">
        <v>4497</v>
      </c>
      <c r="C2203" s="96" t="s">
        <v>4672</v>
      </c>
      <c r="D2203" s="104" t="s">
        <v>247</v>
      </c>
      <c r="E2203" s="117" t="s">
        <v>81</v>
      </c>
      <c r="F2203" s="96" t="s">
        <v>81</v>
      </c>
      <c r="G2203" s="263">
        <v>2011</v>
      </c>
      <c r="H2203" s="113">
        <v>0.75</v>
      </c>
      <c r="I2203" s="117" t="s">
        <v>245</v>
      </c>
      <c r="J2203" s="262"/>
      <c r="K2203" s="270"/>
      <c r="L2203" s="286"/>
      <c r="M2203" s="133" t="s">
        <v>247</v>
      </c>
      <c r="N2203" s="114">
        <v>2012</v>
      </c>
      <c r="O2203" s="114">
        <v>2012</v>
      </c>
      <c r="P2203" s="113">
        <v>0.75</v>
      </c>
      <c r="Q2203" s="117" t="s">
        <v>245</v>
      </c>
      <c r="R2203" s="96"/>
      <c r="S2203" s="97"/>
      <c r="T2203" s="103"/>
      <c r="U2203" s="136" t="e">
        <f ca="1">_xlfn._xlws.FILTER(_xlfn._xlws.FILTER(Table15[],(Table15[System-Owned Portion]&amp;Table15[Was Material Ever Previously Lead?]&amp;Table15[Customer-Owned Portion])=(D2203&amp;E2203&amp;M2203)),{0,0,0,1})</f>
        <v>#NAME?</v>
      </c>
      <c r="V2203"/>
    </row>
    <row r="2204" spans="1:22" ht="30" x14ac:dyDescent="0.25">
      <c r="A2204" s="102" t="s">
        <v>4498</v>
      </c>
      <c r="B2204" s="96" t="s">
        <v>4499</v>
      </c>
      <c r="C2204" s="96" t="s">
        <v>4672</v>
      </c>
      <c r="D2204" s="104" t="s">
        <v>247</v>
      </c>
      <c r="E2204" s="117" t="s">
        <v>81</v>
      </c>
      <c r="F2204" s="96" t="s">
        <v>81</v>
      </c>
      <c r="G2204" s="263">
        <v>2011</v>
      </c>
      <c r="H2204" s="113">
        <v>1</v>
      </c>
      <c r="I2204" s="117" t="s">
        <v>245</v>
      </c>
      <c r="J2204" s="262"/>
      <c r="K2204" s="270"/>
      <c r="L2204" s="286"/>
      <c r="M2204" s="133" t="s">
        <v>247</v>
      </c>
      <c r="N2204" s="114">
        <v>2012</v>
      </c>
      <c r="O2204" s="114">
        <v>2012</v>
      </c>
      <c r="P2204" s="113">
        <v>0.75</v>
      </c>
      <c r="Q2204" s="117" t="s">
        <v>245</v>
      </c>
      <c r="R2204" s="96"/>
      <c r="S2204" s="97"/>
      <c r="T2204" s="103"/>
      <c r="U2204" s="136" t="e">
        <f ca="1">_xlfn._xlws.FILTER(_xlfn._xlws.FILTER(Table15[],(Table15[System-Owned Portion]&amp;Table15[Was Material Ever Previously Lead?]&amp;Table15[Customer-Owned Portion])=(D2204&amp;E2204&amp;M2204)),{0,0,0,1})</f>
        <v>#NAME?</v>
      </c>
      <c r="V2204"/>
    </row>
    <row r="2205" spans="1:22" ht="30" x14ac:dyDescent="0.25">
      <c r="A2205" s="102" t="s">
        <v>4500</v>
      </c>
      <c r="B2205" s="96" t="s">
        <v>4501</v>
      </c>
      <c r="C2205" s="96" t="s">
        <v>4672</v>
      </c>
      <c r="D2205" s="104" t="s">
        <v>247</v>
      </c>
      <c r="E2205" s="117" t="s">
        <v>81</v>
      </c>
      <c r="F2205" s="96" t="s">
        <v>81</v>
      </c>
      <c r="G2205" s="263">
        <v>2011</v>
      </c>
      <c r="H2205" s="113">
        <v>1</v>
      </c>
      <c r="I2205" s="117" t="s">
        <v>245</v>
      </c>
      <c r="J2205" s="262"/>
      <c r="K2205" s="270"/>
      <c r="L2205" s="286"/>
      <c r="M2205" s="133" t="s">
        <v>247</v>
      </c>
      <c r="N2205" s="114">
        <v>2013</v>
      </c>
      <c r="O2205" s="114">
        <v>2013</v>
      </c>
      <c r="P2205" s="113">
        <v>0.75</v>
      </c>
      <c r="Q2205" s="117" t="s">
        <v>245</v>
      </c>
      <c r="R2205" s="96"/>
      <c r="S2205" s="97"/>
      <c r="T2205" s="103"/>
      <c r="U2205" s="136" t="e">
        <f ca="1">_xlfn._xlws.FILTER(_xlfn._xlws.FILTER(Table15[],(Table15[System-Owned Portion]&amp;Table15[Was Material Ever Previously Lead?]&amp;Table15[Customer-Owned Portion])=(D2205&amp;E2205&amp;M2205)),{0,0,0,1})</f>
        <v>#NAME?</v>
      </c>
      <c r="V2205"/>
    </row>
    <row r="2206" spans="1:22" ht="30" x14ac:dyDescent="0.25">
      <c r="A2206" s="102" t="s">
        <v>4502</v>
      </c>
      <c r="B2206" s="96" t="s">
        <v>4503</v>
      </c>
      <c r="C2206" s="96" t="s">
        <v>4672</v>
      </c>
      <c r="D2206" s="104" t="s">
        <v>247</v>
      </c>
      <c r="E2206" s="117" t="s">
        <v>81</v>
      </c>
      <c r="F2206" s="96" t="s">
        <v>81</v>
      </c>
      <c r="G2206" s="263">
        <v>2011</v>
      </c>
      <c r="H2206" s="113">
        <v>1</v>
      </c>
      <c r="I2206" s="117" t="s">
        <v>245</v>
      </c>
      <c r="J2206" s="262"/>
      <c r="K2206" s="270"/>
      <c r="L2206" s="286"/>
      <c r="M2206" s="133" t="s">
        <v>247</v>
      </c>
      <c r="N2206" s="114">
        <v>2013</v>
      </c>
      <c r="O2206" s="114">
        <v>2013</v>
      </c>
      <c r="P2206" s="113">
        <v>0.75</v>
      </c>
      <c r="Q2206" s="117" t="s">
        <v>245</v>
      </c>
      <c r="R2206" s="96"/>
      <c r="S2206" s="97"/>
      <c r="T2206" s="103"/>
      <c r="U2206" s="136" t="e">
        <f ca="1">_xlfn._xlws.FILTER(_xlfn._xlws.FILTER(Table15[],(Table15[System-Owned Portion]&amp;Table15[Was Material Ever Previously Lead?]&amp;Table15[Customer-Owned Portion])=(D2206&amp;E2206&amp;M2206)),{0,0,0,1})</f>
        <v>#NAME?</v>
      </c>
      <c r="V2206"/>
    </row>
    <row r="2207" spans="1:22" ht="30" x14ac:dyDescent="0.25">
      <c r="A2207" s="102" t="s">
        <v>4504</v>
      </c>
      <c r="B2207" s="96" t="s">
        <v>4505</v>
      </c>
      <c r="C2207" s="96" t="s">
        <v>4672</v>
      </c>
      <c r="D2207" s="104" t="s">
        <v>247</v>
      </c>
      <c r="E2207" s="117" t="s">
        <v>81</v>
      </c>
      <c r="F2207" s="96" t="s">
        <v>81</v>
      </c>
      <c r="G2207" s="263">
        <v>2011</v>
      </c>
      <c r="H2207" s="113">
        <v>1</v>
      </c>
      <c r="I2207" s="117" t="s">
        <v>245</v>
      </c>
      <c r="J2207" s="262"/>
      <c r="K2207" s="270"/>
      <c r="L2207" s="286"/>
      <c r="M2207" s="133" t="s">
        <v>247</v>
      </c>
      <c r="N2207" s="114">
        <v>2013</v>
      </c>
      <c r="O2207" s="114">
        <v>2013</v>
      </c>
      <c r="P2207" s="113">
        <v>0.75</v>
      </c>
      <c r="Q2207" s="117" t="s">
        <v>245</v>
      </c>
      <c r="R2207" s="96"/>
      <c r="S2207" s="97"/>
      <c r="T2207" s="103"/>
      <c r="U2207" s="136" t="e">
        <f ca="1">_xlfn._xlws.FILTER(_xlfn._xlws.FILTER(Table15[],(Table15[System-Owned Portion]&amp;Table15[Was Material Ever Previously Lead?]&amp;Table15[Customer-Owned Portion])=(D2207&amp;E2207&amp;M2207)),{0,0,0,1})</f>
        <v>#NAME?</v>
      </c>
      <c r="V2207"/>
    </row>
    <row r="2208" spans="1:22" ht="30" x14ac:dyDescent="0.25">
      <c r="A2208" s="102" t="s">
        <v>4506</v>
      </c>
      <c r="B2208" s="96" t="s">
        <v>4507</v>
      </c>
      <c r="C2208" s="96" t="s">
        <v>4672</v>
      </c>
      <c r="D2208" s="104" t="s">
        <v>247</v>
      </c>
      <c r="E2208" s="117" t="s">
        <v>81</v>
      </c>
      <c r="F2208" s="96" t="s">
        <v>81</v>
      </c>
      <c r="G2208" s="263">
        <v>2011</v>
      </c>
      <c r="H2208" s="113">
        <v>1</v>
      </c>
      <c r="I2208" s="117" t="s">
        <v>245</v>
      </c>
      <c r="J2208" s="262"/>
      <c r="K2208" s="270"/>
      <c r="L2208" s="286"/>
      <c r="M2208" s="133" t="s">
        <v>247</v>
      </c>
      <c r="N2208" s="114">
        <v>2013</v>
      </c>
      <c r="O2208" s="114">
        <v>2013</v>
      </c>
      <c r="P2208" s="113">
        <v>0.75</v>
      </c>
      <c r="Q2208" s="117" t="s">
        <v>245</v>
      </c>
      <c r="R2208" s="96"/>
      <c r="S2208" s="97"/>
      <c r="T2208" s="103"/>
      <c r="U2208" s="136" t="e">
        <f ca="1">_xlfn._xlws.FILTER(_xlfn._xlws.FILTER(Table15[],(Table15[System-Owned Portion]&amp;Table15[Was Material Ever Previously Lead?]&amp;Table15[Customer-Owned Portion])=(D2208&amp;E2208&amp;M2208)),{0,0,0,1})</f>
        <v>#NAME?</v>
      </c>
      <c r="V2208"/>
    </row>
    <row r="2209" spans="1:22" ht="30" x14ac:dyDescent="0.25">
      <c r="A2209" s="102" t="s">
        <v>4508</v>
      </c>
      <c r="B2209" s="96" t="s">
        <v>4509</v>
      </c>
      <c r="C2209" s="96" t="s">
        <v>4672</v>
      </c>
      <c r="D2209" s="104" t="s">
        <v>247</v>
      </c>
      <c r="E2209" s="117" t="s">
        <v>81</v>
      </c>
      <c r="F2209" s="96" t="s">
        <v>81</v>
      </c>
      <c r="G2209" s="263">
        <v>2011</v>
      </c>
      <c r="H2209" s="113">
        <v>1</v>
      </c>
      <c r="I2209" s="117" t="s">
        <v>245</v>
      </c>
      <c r="J2209" s="262"/>
      <c r="K2209" s="270"/>
      <c r="L2209" s="286"/>
      <c r="M2209" s="133" t="s">
        <v>247</v>
      </c>
      <c r="N2209" s="114">
        <v>2013</v>
      </c>
      <c r="O2209" s="114">
        <v>2013</v>
      </c>
      <c r="P2209" s="113">
        <v>0.75</v>
      </c>
      <c r="Q2209" s="117" t="s">
        <v>245</v>
      </c>
      <c r="R2209" s="96"/>
      <c r="S2209" s="97"/>
      <c r="T2209" s="103"/>
      <c r="U2209" s="136" t="e">
        <f ca="1">_xlfn._xlws.FILTER(_xlfn._xlws.FILTER(Table15[],(Table15[System-Owned Portion]&amp;Table15[Was Material Ever Previously Lead?]&amp;Table15[Customer-Owned Portion])=(D2209&amp;E2209&amp;M2209)),{0,0,0,1})</f>
        <v>#NAME?</v>
      </c>
      <c r="V2209"/>
    </row>
    <row r="2210" spans="1:22" ht="30" x14ac:dyDescent="0.25">
      <c r="A2210" s="102" t="s">
        <v>4510</v>
      </c>
      <c r="B2210" s="96" t="s">
        <v>4511</v>
      </c>
      <c r="C2210" s="96" t="s">
        <v>4672</v>
      </c>
      <c r="D2210" s="104" t="s">
        <v>247</v>
      </c>
      <c r="E2210" s="117" t="s">
        <v>81</v>
      </c>
      <c r="F2210" s="96" t="s">
        <v>81</v>
      </c>
      <c r="G2210" s="263">
        <v>2011</v>
      </c>
      <c r="H2210" s="113">
        <v>1</v>
      </c>
      <c r="I2210" s="117" t="s">
        <v>245</v>
      </c>
      <c r="J2210" s="262"/>
      <c r="K2210" s="270"/>
      <c r="L2210" s="286"/>
      <c r="M2210" s="133" t="s">
        <v>247</v>
      </c>
      <c r="N2210" s="114">
        <v>2013</v>
      </c>
      <c r="O2210" s="114">
        <v>2013</v>
      </c>
      <c r="P2210" s="113">
        <v>0.75</v>
      </c>
      <c r="Q2210" s="117" t="s">
        <v>245</v>
      </c>
      <c r="R2210" s="96"/>
      <c r="S2210" s="97"/>
      <c r="T2210" s="103"/>
      <c r="U2210" s="136" t="e">
        <f ca="1">_xlfn._xlws.FILTER(_xlfn._xlws.FILTER(Table15[],(Table15[System-Owned Portion]&amp;Table15[Was Material Ever Previously Lead?]&amp;Table15[Customer-Owned Portion])=(D2210&amp;E2210&amp;M2210)),{0,0,0,1})</f>
        <v>#NAME?</v>
      </c>
      <c r="V2210"/>
    </row>
    <row r="2211" spans="1:22" ht="30" x14ac:dyDescent="0.25">
      <c r="A2211" s="102" t="s">
        <v>4512</v>
      </c>
      <c r="B2211" s="96" t="s">
        <v>4513</v>
      </c>
      <c r="C2211" s="96" t="s">
        <v>4672</v>
      </c>
      <c r="D2211" s="104" t="s">
        <v>247</v>
      </c>
      <c r="E2211" s="117" t="s">
        <v>81</v>
      </c>
      <c r="F2211" s="96" t="s">
        <v>81</v>
      </c>
      <c r="G2211" s="263">
        <v>2011</v>
      </c>
      <c r="H2211" s="113">
        <v>1</v>
      </c>
      <c r="I2211" s="117" t="s">
        <v>245</v>
      </c>
      <c r="J2211" s="262"/>
      <c r="K2211" s="270"/>
      <c r="L2211" s="286"/>
      <c r="M2211" s="133" t="s">
        <v>247</v>
      </c>
      <c r="N2211" s="114">
        <v>2013</v>
      </c>
      <c r="O2211" s="114">
        <v>2013</v>
      </c>
      <c r="P2211" s="113">
        <v>0.75</v>
      </c>
      <c r="Q2211" s="117" t="s">
        <v>245</v>
      </c>
      <c r="R2211" s="96"/>
      <c r="S2211" s="97"/>
      <c r="T2211" s="103"/>
      <c r="U2211" s="136" t="e">
        <f ca="1">_xlfn._xlws.FILTER(_xlfn._xlws.FILTER(Table15[],(Table15[System-Owned Portion]&amp;Table15[Was Material Ever Previously Lead?]&amp;Table15[Customer-Owned Portion])=(D2211&amp;E2211&amp;M2211)),{0,0,0,1})</f>
        <v>#NAME?</v>
      </c>
      <c r="V2211"/>
    </row>
    <row r="2212" spans="1:22" ht="30" x14ac:dyDescent="0.25">
      <c r="A2212" s="102" t="s">
        <v>4514</v>
      </c>
      <c r="B2212" s="96" t="s">
        <v>4515</v>
      </c>
      <c r="C2212" s="96" t="s">
        <v>4672</v>
      </c>
      <c r="D2212" s="104" t="s">
        <v>247</v>
      </c>
      <c r="E2212" s="117" t="s">
        <v>81</v>
      </c>
      <c r="F2212" s="96" t="s">
        <v>81</v>
      </c>
      <c r="G2212" s="263">
        <v>2011</v>
      </c>
      <c r="H2212" s="113">
        <v>1</v>
      </c>
      <c r="I2212" s="117" t="s">
        <v>245</v>
      </c>
      <c r="J2212" s="262"/>
      <c r="K2212" s="270"/>
      <c r="L2212" s="286"/>
      <c r="M2212" s="133" t="s">
        <v>247</v>
      </c>
      <c r="N2212" s="114">
        <v>2013</v>
      </c>
      <c r="O2212" s="114">
        <v>2013</v>
      </c>
      <c r="P2212" s="113">
        <v>0.75</v>
      </c>
      <c r="Q2212" s="117" t="s">
        <v>245</v>
      </c>
      <c r="R2212" s="96"/>
      <c r="S2212" s="97"/>
      <c r="T2212" s="103"/>
      <c r="U2212" s="136" t="e">
        <f ca="1">_xlfn._xlws.FILTER(_xlfn._xlws.FILTER(Table15[],(Table15[System-Owned Portion]&amp;Table15[Was Material Ever Previously Lead?]&amp;Table15[Customer-Owned Portion])=(D2212&amp;E2212&amp;M2212)),{0,0,0,1})</f>
        <v>#NAME?</v>
      </c>
      <c r="V2212"/>
    </row>
    <row r="2213" spans="1:22" ht="30" x14ac:dyDescent="0.25">
      <c r="A2213" s="102" t="s">
        <v>4516</v>
      </c>
      <c r="B2213" s="96" t="s">
        <v>4517</v>
      </c>
      <c r="C2213" s="96" t="s">
        <v>4672</v>
      </c>
      <c r="D2213" s="104" t="s">
        <v>247</v>
      </c>
      <c r="E2213" s="117" t="s">
        <v>81</v>
      </c>
      <c r="F2213" s="96" t="s">
        <v>81</v>
      </c>
      <c r="G2213" s="263">
        <v>2011</v>
      </c>
      <c r="H2213" s="113">
        <v>1</v>
      </c>
      <c r="I2213" s="117" t="s">
        <v>245</v>
      </c>
      <c r="J2213" s="262"/>
      <c r="K2213" s="270"/>
      <c r="L2213" s="286"/>
      <c r="M2213" s="133" t="s">
        <v>247</v>
      </c>
      <c r="N2213" s="114">
        <v>2013</v>
      </c>
      <c r="O2213" s="114">
        <v>2013</v>
      </c>
      <c r="P2213" s="113">
        <v>0.75</v>
      </c>
      <c r="Q2213" s="117" t="s">
        <v>245</v>
      </c>
      <c r="R2213" s="96"/>
      <c r="S2213" s="97"/>
      <c r="T2213" s="103"/>
      <c r="U2213" s="136" t="e">
        <f ca="1">_xlfn._xlws.FILTER(_xlfn._xlws.FILTER(Table15[],(Table15[System-Owned Portion]&amp;Table15[Was Material Ever Previously Lead?]&amp;Table15[Customer-Owned Portion])=(D2213&amp;E2213&amp;M2213)),{0,0,0,1})</f>
        <v>#NAME?</v>
      </c>
      <c r="V2213"/>
    </row>
    <row r="2214" spans="1:22" ht="30" x14ac:dyDescent="0.25">
      <c r="A2214" s="102" t="s">
        <v>4518</v>
      </c>
      <c r="B2214" s="96" t="s">
        <v>4519</v>
      </c>
      <c r="C2214" s="96" t="s">
        <v>4672</v>
      </c>
      <c r="D2214" s="104" t="s">
        <v>247</v>
      </c>
      <c r="E2214" s="117" t="s">
        <v>81</v>
      </c>
      <c r="F2214" s="96" t="s">
        <v>81</v>
      </c>
      <c r="G2214" s="263">
        <v>2011</v>
      </c>
      <c r="H2214" s="113">
        <v>1</v>
      </c>
      <c r="I2214" s="117" t="s">
        <v>245</v>
      </c>
      <c r="J2214" s="262"/>
      <c r="K2214" s="270"/>
      <c r="L2214" s="286"/>
      <c r="M2214" s="133" t="s">
        <v>247</v>
      </c>
      <c r="N2214" s="114">
        <v>2013</v>
      </c>
      <c r="O2214" s="114">
        <v>2013</v>
      </c>
      <c r="P2214" s="113">
        <v>0.75</v>
      </c>
      <c r="Q2214" s="117" t="s">
        <v>245</v>
      </c>
      <c r="R2214" s="96"/>
      <c r="S2214" s="97"/>
      <c r="T2214" s="103"/>
      <c r="U2214" s="136" t="e">
        <f ca="1">_xlfn._xlws.FILTER(_xlfn._xlws.FILTER(Table15[],(Table15[System-Owned Portion]&amp;Table15[Was Material Ever Previously Lead?]&amp;Table15[Customer-Owned Portion])=(D2214&amp;E2214&amp;M2214)),{0,0,0,1})</f>
        <v>#NAME?</v>
      </c>
      <c r="V2214"/>
    </row>
    <row r="2215" spans="1:22" ht="30" x14ac:dyDescent="0.25">
      <c r="A2215" s="102" t="s">
        <v>4520</v>
      </c>
      <c r="B2215" s="96" t="s">
        <v>4521</v>
      </c>
      <c r="C2215" s="96" t="s">
        <v>4672</v>
      </c>
      <c r="D2215" s="104" t="s">
        <v>247</v>
      </c>
      <c r="E2215" s="117" t="s">
        <v>81</v>
      </c>
      <c r="F2215" s="96" t="s">
        <v>81</v>
      </c>
      <c r="G2215" s="263">
        <v>2011</v>
      </c>
      <c r="H2215" s="113">
        <v>1</v>
      </c>
      <c r="I2215" s="117" t="s">
        <v>245</v>
      </c>
      <c r="J2215" s="262"/>
      <c r="K2215" s="270"/>
      <c r="L2215" s="286"/>
      <c r="M2215" s="133" t="s">
        <v>247</v>
      </c>
      <c r="N2215" s="114">
        <v>2013</v>
      </c>
      <c r="O2215" s="114">
        <v>2013</v>
      </c>
      <c r="P2215" s="113">
        <v>0.75</v>
      </c>
      <c r="Q2215" s="117" t="s">
        <v>245</v>
      </c>
      <c r="R2215" s="96"/>
      <c r="S2215" s="97"/>
      <c r="T2215" s="103"/>
      <c r="U2215" s="136" t="e">
        <f ca="1">_xlfn._xlws.FILTER(_xlfn._xlws.FILTER(Table15[],(Table15[System-Owned Portion]&amp;Table15[Was Material Ever Previously Lead?]&amp;Table15[Customer-Owned Portion])=(D2215&amp;E2215&amp;M2215)),{0,0,0,1})</f>
        <v>#NAME?</v>
      </c>
      <c r="V2215"/>
    </row>
    <row r="2216" spans="1:22" ht="30" x14ac:dyDescent="0.25">
      <c r="A2216" s="102" t="s">
        <v>4522</v>
      </c>
      <c r="B2216" s="96" t="s">
        <v>4523</v>
      </c>
      <c r="C2216" s="96" t="s">
        <v>4672</v>
      </c>
      <c r="D2216" s="104" t="s">
        <v>247</v>
      </c>
      <c r="E2216" s="117" t="s">
        <v>81</v>
      </c>
      <c r="F2216" s="96" t="s">
        <v>81</v>
      </c>
      <c r="G2216" s="263">
        <v>2011</v>
      </c>
      <c r="H2216" s="113">
        <v>1</v>
      </c>
      <c r="I2216" s="117" t="s">
        <v>245</v>
      </c>
      <c r="J2216" s="262"/>
      <c r="K2216" s="270"/>
      <c r="L2216" s="286"/>
      <c r="M2216" s="133" t="s">
        <v>247</v>
      </c>
      <c r="N2216" s="114">
        <v>2012</v>
      </c>
      <c r="O2216" s="114">
        <v>2012</v>
      </c>
      <c r="P2216" s="113">
        <v>0.75</v>
      </c>
      <c r="Q2216" s="117" t="s">
        <v>245</v>
      </c>
      <c r="R2216" s="96"/>
      <c r="S2216" s="97"/>
      <c r="T2216" s="103"/>
      <c r="U2216" s="136" t="e">
        <f ca="1">_xlfn._xlws.FILTER(_xlfn._xlws.FILTER(Table15[],(Table15[System-Owned Portion]&amp;Table15[Was Material Ever Previously Lead?]&amp;Table15[Customer-Owned Portion])=(D2216&amp;E2216&amp;M2216)),{0,0,0,1})</f>
        <v>#NAME?</v>
      </c>
      <c r="V2216"/>
    </row>
    <row r="2217" spans="1:22" ht="30" x14ac:dyDescent="0.25">
      <c r="A2217" s="102" t="s">
        <v>4524</v>
      </c>
      <c r="B2217" s="96" t="s">
        <v>4525</v>
      </c>
      <c r="C2217" s="96" t="s">
        <v>4672</v>
      </c>
      <c r="D2217" s="104" t="s">
        <v>247</v>
      </c>
      <c r="E2217" s="117" t="s">
        <v>81</v>
      </c>
      <c r="F2217" s="96" t="s">
        <v>81</v>
      </c>
      <c r="G2217" s="263">
        <v>2011</v>
      </c>
      <c r="H2217" s="113">
        <v>1</v>
      </c>
      <c r="I2217" s="117" t="s">
        <v>245</v>
      </c>
      <c r="J2217" s="262"/>
      <c r="K2217" s="270"/>
      <c r="L2217" s="286"/>
      <c r="M2217" s="133" t="s">
        <v>247</v>
      </c>
      <c r="N2217" s="114">
        <v>2013</v>
      </c>
      <c r="O2217" s="114">
        <v>2013</v>
      </c>
      <c r="P2217" s="113">
        <v>0.75</v>
      </c>
      <c r="Q2217" s="117" t="s">
        <v>245</v>
      </c>
      <c r="R2217" s="96"/>
      <c r="S2217" s="97"/>
      <c r="T2217" s="103"/>
      <c r="U2217" s="136" t="e">
        <f ca="1">_xlfn._xlws.FILTER(_xlfn._xlws.FILTER(Table15[],(Table15[System-Owned Portion]&amp;Table15[Was Material Ever Previously Lead?]&amp;Table15[Customer-Owned Portion])=(D2217&amp;E2217&amp;M2217)),{0,0,0,1})</f>
        <v>#NAME?</v>
      </c>
      <c r="V2217"/>
    </row>
    <row r="2218" spans="1:22" ht="30" x14ac:dyDescent="0.25">
      <c r="A2218" s="102" t="s">
        <v>4526</v>
      </c>
      <c r="B2218" s="96" t="s">
        <v>4527</v>
      </c>
      <c r="C2218" s="96" t="s">
        <v>4672</v>
      </c>
      <c r="D2218" s="104" t="s">
        <v>247</v>
      </c>
      <c r="E2218" s="117" t="s">
        <v>81</v>
      </c>
      <c r="F2218" s="96" t="s">
        <v>81</v>
      </c>
      <c r="G2218" s="263">
        <v>2011</v>
      </c>
      <c r="H2218" s="113">
        <v>1</v>
      </c>
      <c r="I2218" s="117" t="s">
        <v>245</v>
      </c>
      <c r="J2218" s="262"/>
      <c r="K2218" s="270"/>
      <c r="L2218" s="286"/>
      <c r="M2218" s="133" t="s">
        <v>247</v>
      </c>
      <c r="N2218" s="114">
        <v>2013</v>
      </c>
      <c r="O2218" s="114">
        <v>2013</v>
      </c>
      <c r="P2218" s="113">
        <v>0.75</v>
      </c>
      <c r="Q2218" s="117" t="s">
        <v>245</v>
      </c>
      <c r="R2218" s="96"/>
      <c r="S2218" s="97"/>
      <c r="T2218" s="103"/>
      <c r="U2218" s="136" t="e">
        <f ca="1">_xlfn._xlws.FILTER(_xlfn._xlws.FILTER(Table15[],(Table15[System-Owned Portion]&amp;Table15[Was Material Ever Previously Lead?]&amp;Table15[Customer-Owned Portion])=(D2218&amp;E2218&amp;M2218)),{0,0,0,1})</f>
        <v>#NAME?</v>
      </c>
      <c r="V2218"/>
    </row>
    <row r="2219" spans="1:22" ht="30" x14ac:dyDescent="0.25">
      <c r="A2219" s="102" t="s">
        <v>4528</v>
      </c>
      <c r="B2219" s="96" t="s">
        <v>4529</v>
      </c>
      <c r="C2219" s="96" t="s">
        <v>4672</v>
      </c>
      <c r="D2219" s="104" t="s">
        <v>247</v>
      </c>
      <c r="E2219" s="117" t="s">
        <v>81</v>
      </c>
      <c r="F2219" s="96" t="s">
        <v>81</v>
      </c>
      <c r="G2219" s="263">
        <v>2011</v>
      </c>
      <c r="H2219" s="113">
        <v>1</v>
      </c>
      <c r="I2219" s="117" t="s">
        <v>245</v>
      </c>
      <c r="J2219" s="262"/>
      <c r="K2219" s="270"/>
      <c r="L2219" s="286"/>
      <c r="M2219" s="133" t="s">
        <v>247</v>
      </c>
      <c r="N2219" s="114">
        <v>2012</v>
      </c>
      <c r="O2219" s="114">
        <v>2012</v>
      </c>
      <c r="P2219" s="113">
        <v>0.75</v>
      </c>
      <c r="Q2219" s="117" t="s">
        <v>245</v>
      </c>
      <c r="R2219" s="96"/>
      <c r="S2219" s="97"/>
      <c r="T2219" s="103"/>
      <c r="U2219" s="136" t="e">
        <f ca="1">_xlfn._xlws.FILTER(_xlfn._xlws.FILTER(Table15[],(Table15[System-Owned Portion]&amp;Table15[Was Material Ever Previously Lead?]&amp;Table15[Customer-Owned Portion])=(D2219&amp;E2219&amp;M2219)),{0,0,0,1})</f>
        <v>#NAME?</v>
      </c>
      <c r="V2219"/>
    </row>
    <row r="2220" spans="1:22" ht="30" x14ac:dyDescent="0.25">
      <c r="A2220" s="102" t="s">
        <v>4530</v>
      </c>
      <c r="B2220" s="96" t="s">
        <v>4531</v>
      </c>
      <c r="C2220" s="96" t="s">
        <v>4672</v>
      </c>
      <c r="D2220" s="104" t="s">
        <v>247</v>
      </c>
      <c r="E2220" s="117" t="s">
        <v>81</v>
      </c>
      <c r="F2220" s="96" t="s">
        <v>81</v>
      </c>
      <c r="G2220" s="263">
        <v>2011</v>
      </c>
      <c r="H2220" s="113">
        <v>0.75</v>
      </c>
      <c r="I2220" s="117" t="s">
        <v>245</v>
      </c>
      <c r="J2220" s="262"/>
      <c r="K2220" s="270"/>
      <c r="L2220" s="286"/>
      <c r="M2220" s="133" t="s">
        <v>247</v>
      </c>
      <c r="N2220" s="114">
        <v>2013</v>
      </c>
      <c r="O2220" s="114">
        <v>2013</v>
      </c>
      <c r="P2220" s="113">
        <v>0.75</v>
      </c>
      <c r="Q2220" s="117" t="s">
        <v>245</v>
      </c>
      <c r="R2220" s="96"/>
      <c r="S2220" s="97"/>
      <c r="T2220" s="103"/>
      <c r="U2220" s="136" t="e">
        <f ca="1">_xlfn._xlws.FILTER(_xlfn._xlws.FILTER(Table15[],(Table15[System-Owned Portion]&amp;Table15[Was Material Ever Previously Lead?]&amp;Table15[Customer-Owned Portion])=(D2220&amp;E2220&amp;M2220)),{0,0,0,1})</f>
        <v>#NAME?</v>
      </c>
      <c r="V2220"/>
    </row>
    <row r="2221" spans="1:22" ht="30" x14ac:dyDescent="0.25">
      <c r="A2221" s="102" t="s">
        <v>4532</v>
      </c>
      <c r="B2221" s="96" t="s">
        <v>4533</v>
      </c>
      <c r="C2221" s="96" t="s">
        <v>4672</v>
      </c>
      <c r="D2221" s="104" t="s">
        <v>247</v>
      </c>
      <c r="E2221" s="117" t="s">
        <v>81</v>
      </c>
      <c r="F2221" s="96" t="s">
        <v>81</v>
      </c>
      <c r="G2221" s="263">
        <v>2011</v>
      </c>
      <c r="H2221" s="113">
        <v>1</v>
      </c>
      <c r="I2221" s="117" t="s">
        <v>245</v>
      </c>
      <c r="J2221" s="262"/>
      <c r="K2221" s="270"/>
      <c r="L2221" s="286"/>
      <c r="M2221" s="133" t="s">
        <v>247</v>
      </c>
      <c r="N2221" s="114">
        <v>2013</v>
      </c>
      <c r="O2221" s="114">
        <v>2013</v>
      </c>
      <c r="P2221" s="113">
        <v>0.75</v>
      </c>
      <c r="Q2221" s="117" t="s">
        <v>245</v>
      </c>
      <c r="R2221" s="96"/>
      <c r="S2221" s="97"/>
      <c r="T2221" s="103"/>
      <c r="U2221" s="136" t="e">
        <f ca="1">_xlfn._xlws.FILTER(_xlfn._xlws.FILTER(Table15[],(Table15[System-Owned Portion]&amp;Table15[Was Material Ever Previously Lead?]&amp;Table15[Customer-Owned Portion])=(D2221&amp;E2221&amp;M2221)),{0,0,0,1})</f>
        <v>#NAME?</v>
      </c>
      <c r="V2221"/>
    </row>
    <row r="2222" spans="1:22" ht="30" x14ac:dyDescent="0.25">
      <c r="A2222" s="102" t="s">
        <v>4534</v>
      </c>
      <c r="B2222" s="96" t="s">
        <v>4535</v>
      </c>
      <c r="C2222" s="96" t="s">
        <v>4672</v>
      </c>
      <c r="D2222" s="104" t="s">
        <v>247</v>
      </c>
      <c r="E2222" s="117" t="s">
        <v>81</v>
      </c>
      <c r="F2222" s="96" t="s">
        <v>81</v>
      </c>
      <c r="G2222" s="263">
        <v>2011</v>
      </c>
      <c r="H2222" s="113">
        <v>1</v>
      </c>
      <c r="I2222" s="117" t="s">
        <v>245</v>
      </c>
      <c r="J2222" s="262"/>
      <c r="K2222" s="270"/>
      <c r="L2222" s="286"/>
      <c r="M2222" s="133" t="s">
        <v>247</v>
      </c>
      <c r="N2222" s="114">
        <v>2013</v>
      </c>
      <c r="O2222" s="114">
        <v>2013</v>
      </c>
      <c r="P2222" s="113">
        <v>0.75</v>
      </c>
      <c r="Q2222" s="117" t="s">
        <v>245</v>
      </c>
      <c r="R2222" s="96"/>
      <c r="S2222" s="97"/>
      <c r="T2222" s="103"/>
      <c r="U2222" s="136" t="e">
        <f ca="1">_xlfn._xlws.FILTER(_xlfn._xlws.FILTER(Table15[],(Table15[System-Owned Portion]&amp;Table15[Was Material Ever Previously Lead?]&amp;Table15[Customer-Owned Portion])=(D2222&amp;E2222&amp;M2222)),{0,0,0,1})</f>
        <v>#NAME?</v>
      </c>
      <c r="V2222"/>
    </row>
    <row r="2223" spans="1:22" ht="30" x14ac:dyDescent="0.25">
      <c r="A2223" s="102" t="s">
        <v>4536</v>
      </c>
      <c r="B2223" s="96" t="s">
        <v>4537</v>
      </c>
      <c r="C2223" s="96" t="s">
        <v>4672</v>
      </c>
      <c r="D2223" s="104" t="s">
        <v>247</v>
      </c>
      <c r="E2223" s="117" t="s">
        <v>81</v>
      </c>
      <c r="F2223" s="96" t="s">
        <v>81</v>
      </c>
      <c r="G2223" s="263">
        <v>2011</v>
      </c>
      <c r="H2223" s="113">
        <v>1</v>
      </c>
      <c r="I2223" s="117" t="s">
        <v>245</v>
      </c>
      <c r="J2223" s="262"/>
      <c r="K2223" s="270"/>
      <c r="L2223" s="286"/>
      <c r="M2223" s="133" t="s">
        <v>247</v>
      </c>
      <c r="N2223" s="114">
        <v>2013</v>
      </c>
      <c r="O2223" s="114">
        <v>2013</v>
      </c>
      <c r="P2223" s="113">
        <v>0.75</v>
      </c>
      <c r="Q2223" s="117" t="s">
        <v>245</v>
      </c>
      <c r="R2223" s="96"/>
      <c r="S2223" s="97"/>
      <c r="T2223" s="103"/>
      <c r="U2223" s="136" t="e">
        <f ca="1">_xlfn._xlws.FILTER(_xlfn._xlws.FILTER(Table15[],(Table15[System-Owned Portion]&amp;Table15[Was Material Ever Previously Lead?]&amp;Table15[Customer-Owned Portion])=(D2223&amp;E2223&amp;M2223)),{0,0,0,1})</f>
        <v>#NAME?</v>
      </c>
      <c r="V2223"/>
    </row>
    <row r="2224" spans="1:22" ht="30" x14ac:dyDescent="0.25">
      <c r="A2224" s="102" t="s">
        <v>4538</v>
      </c>
      <c r="B2224" s="96" t="s">
        <v>4539</v>
      </c>
      <c r="C2224" s="96" t="s">
        <v>4672</v>
      </c>
      <c r="D2224" s="104" t="s">
        <v>247</v>
      </c>
      <c r="E2224" s="117" t="s">
        <v>81</v>
      </c>
      <c r="F2224" s="96" t="s">
        <v>81</v>
      </c>
      <c r="G2224" s="263">
        <v>2011</v>
      </c>
      <c r="H2224" s="113">
        <v>0.75</v>
      </c>
      <c r="I2224" s="117" t="s">
        <v>245</v>
      </c>
      <c r="J2224" s="262"/>
      <c r="K2224" s="270"/>
      <c r="L2224" s="286"/>
      <c r="M2224" s="133" t="s">
        <v>247</v>
      </c>
      <c r="N2224" s="114">
        <v>2013</v>
      </c>
      <c r="O2224" s="114">
        <v>2013</v>
      </c>
      <c r="P2224" s="113">
        <v>0.75</v>
      </c>
      <c r="Q2224" s="117" t="s">
        <v>245</v>
      </c>
      <c r="R2224" s="96"/>
      <c r="S2224" s="97"/>
      <c r="T2224" s="103"/>
      <c r="U2224" s="136" t="e">
        <f ca="1">_xlfn._xlws.FILTER(_xlfn._xlws.FILTER(Table15[],(Table15[System-Owned Portion]&amp;Table15[Was Material Ever Previously Lead?]&amp;Table15[Customer-Owned Portion])=(D2224&amp;E2224&amp;M2224)),{0,0,0,1})</f>
        <v>#NAME?</v>
      </c>
      <c r="V2224"/>
    </row>
    <row r="2225" spans="1:22" ht="30" x14ac:dyDescent="0.25">
      <c r="A2225" s="102" t="s">
        <v>4540</v>
      </c>
      <c r="B2225" s="96" t="s">
        <v>4541</v>
      </c>
      <c r="C2225" s="96" t="s">
        <v>4673</v>
      </c>
      <c r="D2225" s="104" t="s">
        <v>247</v>
      </c>
      <c r="E2225" s="117" t="s">
        <v>81</v>
      </c>
      <c r="F2225" s="96" t="s">
        <v>81</v>
      </c>
      <c r="G2225" s="263">
        <v>2011</v>
      </c>
      <c r="H2225" s="113">
        <v>1</v>
      </c>
      <c r="I2225" s="117" t="s">
        <v>245</v>
      </c>
      <c r="J2225" s="262"/>
      <c r="K2225" s="270"/>
      <c r="L2225" s="286"/>
      <c r="M2225" s="133" t="s">
        <v>247</v>
      </c>
      <c r="N2225" s="114">
        <v>2013</v>
      </c>
      <c r="O2225" s="114">
        <v>2013</v>
      </c>
      <c r="P2225" s="113">
        <v>0.75</v>
      </c>
      <c r="Q2225" s="117" t="s">
        <v>245</v>
      </c>
      <c r="R2225" s="96"/>
      <c r="S2225" s="97"/>
      <c r="T2225" s="103"/>
      <c r="U2225" s="136" t="e">
        <f ca="1">_xlfn._xlws.FILTER(_xlfn._xlws.FILTER(Table15[],(Table15[System-Owned Portion]&amp;Table15[Was Material Ever Previously Lead?]&amp;Table15[Customer-Owned Portion])=(D2225&amp;E2225&amp;M2225)),{0,0,0,1})</f>
        <v>#NAME?</v>
      </c>
      <c r="V2225"/>
    </row>
    <row r="2226" spans="1:22" ht="30" x14ac:dyDescent="0.25">
      <c r="A2226" s="102" t="s">
        <v>4542</v>
      </c>
      <c r="B2226" s="96" t="s">
        <v>4543</v>
      </c>
      <c r="C2226" s="96" t="s">
        <v>4673</v>
      </c>
      <c r="D2226" s="104" t="s">
        <v>247</v>
      </c>
      <c r="E2226" s="117" t="s">
        <v>81</v>
      </c>
      <c r="F2226" s="96" t="s">
        <v>81</v>
      </c>
      <c r="G2226" s="263">
        <v>2011</v>
      </c>
      <c r="H2226" s="113">
        <v>1</v>
      </c>
      <c r="I2226" s="117" t="s">
        <v>245</v>
      </c>
      <c r="J2226" s="262"/>
      <c r="K2226" s="270"/>
      <c r="L2226" s="286"/>
      <c r="M2226" s="133" t="s">
        <v>247</v>
      </c>
      <c r="N2226" s="114">
        <v>2013</v>
      </c>
      <c r="O2226" s="114">
        <v>2013</v>
      </c>
      <c r="P2226" s="113">
        <v>0.75</v>
      </c>
      <c r="Q2226" s="117" t="s">
        <v>245</v>
      </c>
      <c r="R2226" s="96"/>
      <c r="S2226" s="97"/>
      <c r="T2226" s="103"/>
      <c r="U2226" s="136" t="e">
        <f ca="1">_xlfn._xlws.FILTER(_xlfn._xlws.FILTER(Table15[],(Table15[System-Owned Portion]&amp;Table15[Was Material Ever Previously Lead?]&amp;Table15[Customer-Owned Portion])=(D2226&amp;E2226&amp;M2226)),{0,0,0,1})</f>
        <v>#NAME?</v>
      </c>
      <c r="V2226"/>
    </row>
    <row r="2227" spans="1:22" ht="30" x14ac:dyDescent="0.25">
      <c r="A2227" s="102" t="s">
        <v>4544</v>
      </c>
      <c r="B2227" s="96" t="s">
        <v>4545</v>
      </c>
      <c r="C2227" s="96" t="s">
        <v>4673</v>
      </c>
      <c r="D2227" s="104" t="s">
        <v>247</v>
      </c>
      <c r="E2227" s="117" t="s">
        <v>81</v>
      </c>
      <c r="F2227" s="96" t="s">
        <v>81</v>
      </c>
      <c r="G2227" s="263">
        <v>2011</v>
      </c>
      <c r="H2227" s="113">
        <v>1</v>
      </c>
      <c r="I2227" s="117" t="s">
        <v>245</v>
      </c>
      <c r="J2227" s="262"/>
      <c r="K2227" s="270"/>
      <c r="L2227" s="286"/>
      <c r="M2227" s="133" t="s">
        <v>247</v>
      </c>
      <c r="N2227" s="114">
        <v>2013</v>
      </c>
      <c r="O2227" s="114">
        <v>2013</v>
      </c>
      <c r="P2227" s="113">
        <v>0.75</v>
      </c>
      <c r="Q2227" s="117" t="s">
        <v>245</v>
      </c>
      <c r="R2227" s="96"/>
      <c r="S2227" s="97"/>
      <c r="T2227" s="103"/>
      <c r="U2227" s="136" t="e">
        <f ca="1">_xlfn._xlws.FILTER(_xlfn._xlws.FILTER(Table15[],(Table15[System-Owned Portion]&amp;Table15[Was Material Ever Previously Lead?]&amp;Table15[Customer-Owned Portion])=(D2227&amp;E2227&amp;M2227)),{0,0,0,1})</f>
        <v>#NAME?</v>
      </c>
      <c r="V2227"/>
    </row>
    <row r="2228" spans="1:22" ht="30" x14ac:dyDescent="0.25">
      <c r="A2228" s="102" t="s">
        <v>4546</v>
      </c>
      <c r="B2228" s="96" t="s">
        <v>4547</v>
      </c>
      <c r="C2228" s="96" t="s">
        <v>4673</v>
      </c>
      <c r="D2228" s="104" t="s">
        <v>247</v>
      </c>
      <c r="E2228" s="117" t="s">
        <v>81</v>
      </c>
      <c r="F2228" s="96" t="s">
        <v>81</v>
      </c>
      <c r="G2228" s="263">
        <v>2011</v>
      </c>
      <c r="H2228" s="113">
        <v>1</v>
      </c>
      <c r="I2228" s="117" t="s">
        <v>245</v>
      </c>
      <c r="J2228" s="262"/>
      <c r="K2228" s="270"/>
      <c r="L2228" s="286"/>
      <c r="M2228" s="133" t="s">
        <v>247</v>
      </c>
      <c r="N2228" s="114">
        <v>2013</v>
      </c>
      <c r="O2228" s="114">
        <v>2013</v>
      </c>
      <c r="P2228" s="113">
        <v>0.75</v>
      </c>
      <c r="Q2228" s="117" t="s">
        <v>245</v>
      </c>
      <c r="R2228" s="96"/>
      <c r="S2228" s="97"/>
      <c r="T2228" s="103"/>
      <c r="U2228" s="136" t="e">
        <f ca="1">_xlfn._xlws.FILTER(_xlfn._xlws.FILTER(Table15[],(Table15[System-Owned Portion]&amp;Table15[Was Material Ever Previously Lead?]&amp;Table15[Customer-Owned Portion])=(D2228&amp;E2228&amp;M2228)),{0,0,0,1})</f>
        <v>#NAME?</v>
      </c>
      <c r="V2228"/>
    </row>
    <row r="2229" spans="1:22" ht="30" x14ac:dyDescent="0.25">
      <c r="A2229" s="102" t="s">
        <v>4679</v>
      </c>
      <c r="B2229" s="96" t="s">
        <v>4680</v>
      </c>
      <c r="C2229" s="96" t="s">
        <v>4674</v>
      </c>
      <c r="D2229" s="104" t="s">
        <v>247</v>
      </c>
      <c r="E2229" s="117" t="s">
        <v>81</v>
      </c>
      <c r="F2229" s="96" t="s">
        <v>81</v>
      </c>
      <c r="G2229" s="263">
        <v>2011</v>
      </c>
      <c r="H2229" s="113">
        <v>1</v>
      </c>
      <c r="I2229" s="117" t="s">
        <v>245</v>
      </c>
      <c r="J2229" s="262"/>
      <c r="K2229" s="270"/>
      <c r="L2229" s="286"/>
      <c r="M2229" s="133" t="s">
        <v>247</v>
      </c>
      <c r="N2229" s="114">
        <v>2014</v>
      </c>
      <c r="O2229" s="114">
        <v>2014</v>
      </c>
      <c r="P2229" s="113">
        <v>0.75</v>
      </c>
      <c r="Q2229" s="117" t="s">
        <v>245</v>
      </c>
      <c r="R2229" s="96"/>
      <c r="S2229" s="97"/>
      <c r="T2229" s="103"/>
      <c r="U2229" s="136" t="e">
        <f ca="1">_xlfn._xlws.FILTER(_xlfn._xlws.FILTER(Table15[],(Table15[System-Owned Portion]&amp;Table15[Was Material Ever Previously Lead?]&amp;Table15[Customer-Owned Portion])=(D2229&amp;E2229&amp;M2229)),{0,0,0,1})</f>
        <v>#NAME?</v>
      </c>
      <c r="V2229"/>
    </row>
    <row r="2230" spans="1:22" ht="30" x14ac:dyDescent="0.25">
      <c r="A2230" s="102" t="s">
        <v>4548</v>
      </c>
      <c r="B2230" s="96" t="s">
        <v>4549</v>
      </c>
      <c r="C2230" s="96" t="s">
        <v>4674</v>
      </c>
      <c r="D2230" s="104" t="s">
        <v>247</v>
      </c>
      <c r="E2230" s="117" t="s">
        <v>81</v>
      </c>
      <c r="F2230" s="96" t="s">
        <v>81</v>
      </c>
      <c r="G2230" s="263">
        <v>2011</v>
      </c>
      <c r="H2230" s="113">
        <v>1</v>
      </c>
      <c r="I2230" s="117" t="s">
        <v>245</v>
      </c>
      <c r="J2230" s="262"/>
      <c r="K2230" s="270"/>
      <c r="L2230" s="286"/>
      <c r="M2230" s="133" t="s">
        <v>247</v>
      </c>
      <c r="N2230" s="114">
        <v>2014</v>
      </c>
      <c r="O2230" s="114">
        <v>2014</v>
      </c>
      <c r="P2230" s="113">
        <v>0.75</v>
      </c>
      <c r="Q2230" s="117" t="s">
        <v>245</v>
      </c>
      <c r="R2230" s="96"/>
      <c r="S2230" s="97"/>
      <c r="T2230" s="103"/>
      <c r="U2230" s="136" t="e">
        <f ca="1">_xlfn._xlws.FILTER(_xlfn._xlws.FILTER(Table15[],(Table15[System-Owned Portion]&amp;Table15[Was Material Ever Previously Lead?]&amp;Table15[Customer-Owned Portion])=(D2230&amp;E2230&amp;M2230)),{0,0,0,1})</f>
        <v>#NAME?</v>
      </c>
      <c r="V2230"/>
    </row>
    <row r="2231" spans="1:22" ht="30" x14ac:dyDescent="0.25">
      <c r="A2231" s="102" t="s">
        <v>4550</v>
      </c>
      <c r="B2231" s="96" t="s">
        <v>4551</v>
      </c>
      <c r="C2231" s="96" t="s">
        <v>4674</v>
      </c>
      <c r="D2231" s="104" t="s">
        <v>247</v>
      </c>
      <c r="E2231" s="117" t="s">
        <v>81</v>
      </c>
      <c r="F2231" s="96" t="s">
        <v>81</v>
      </c>
      <c r="G2231" s="263">
        <v>2011</v>
      </c>
      <c r="H2231" s="113">
        <v>1</v>
      </c>
      <c r="I2231" s="117" t="s">
        <v>245</v>
      </c>
      <c r="J2231" s="262"/>
      <c r="K2231" s="270"/>
      <c r="L2231" s="286"/>
      <c r="M2231" s="133" t="s">
        <v>247</v>
      </c>
      <c r="N2231" s="114">
        <v>2014</v>
      </c>
      <c r="O2231" s="114">
        <v>2014</v>
      </c>
      <c r="P2231" s="113">
        <v>0.75</v>
      </c>
      <c r="Q2231" s="117" t="s">
        <v>245</v>
      </c>
      <c r="R2231" s="96"/>
      <c r="S2231" s="97"/>
      <c r="T2231" s="103"/>
      <c r="U2231" s="136" t="e">
        <f ca="1">_xlfn._xlws.FILTER(_xlfn._xlws.FILTER(Table15[],(Table15[System-Owned Portion]&amp;Table15[Was Material Ever Previously Lead?]&amp;Table15[Customer-Owned Portion])=(D2231&amp;E2231&amp;M2231)),{0,0,0,1})</f>
        <v>#NAME?</v>
      </c>
      <c r="V2231"/>
    </row>
    <row r="2232" spans="1:22" ht="30" x14ac:dyDescent="0.25">
      <c r="A2232" s="102" t="s">
        <v>4552</v>
      </c>
      <c r="B2232" s="96" t="s">
        <v>4553</v>
      </c>
      <c r="C2232" s="96" t="s">
        <v>4674</v>
      </c>
      <c r="D2232" s="104" t="s">
        <v>247</v>
      </c>
      <c r="E2232" s="117" t="s">
        <v>81</v>
      </c>
      <c r="F2232" s="96" t="s">
        <v>81</v>
      </c>
      <c r="G2232" s="263">
        <v>2011</v>
      </c>
      <c r="H2232" s="113">
        <v>1</v>
      </c>
      <c r="I2232" s="117" t="s">
        <v>245</v>
      </c>
      <c r="J2232" s="262"/>
      <c r="K2232" s="270"/>
      <c r="L2232" s="286"/>
      <c r="M2232" s="133" t="s">
        <v>247</v>
      </c>
      <c r="N2232" s="114">
        <v>2014</v>
      </c>
      <c r="O2232" s="114">
        <v>2014</v>
      </c>
      <c r="P2232" s="113">
        <v>0.75</v>
      </c>
      <c r="Q2232" s="117" t="s">
        <v>245</v>
      </c>
      <c r="R2232" s="96"/>
      <c r="S2232" s="97"/>
      <c r="T2232" s="103"/>
      <c r="U2232" s="136" t="e">
        <f ca="1">_xlfn._xlws.FILTER(_xlfn._xlws.FILTER(Table15[],(Table15[System-Owned Portion]&amp;Table15[Was Material Ever Previously Lead?]&amp;Table15[Customer-Owned Portion])=(D2232&amp;E2232&amp;M2232)),{0,0,0,1})</f>
        <v>#NAME?</v>
      </c>
      <c r="V2232"/>
    </row>
    <row r="2233" spans="1:22" ht="30" x14ac:dyDescent="0.25">
      <c r="A2233" s="102" t="s">
        <v>4554</v>
      </c>
      <c r="B2233" s="96" t="s">
        <v>4555</v>
      </c>
      <c r="C2233" s="96" t="s">
        <v>4674</v>
      </c>
      <c r="D2233" s="104" t="s">
        <v>247</v>
      </c>
      <c r="E2233" s="117" t="s">
        <v>81</v>
      </c>
      <c r="F2233" s="96" t="s">
        <v>81</v>
      </c>
      <c r="G2233" s="263">
        <v>2011</v>
      </c>
      <c r="H2233" s="113">
        <v>1</v>
      </c>
      <c r="I2233" s="117" t="s">
        <v>245</v>
      </c>
      <c r="J2233" s="262"/>
      <c r="K2233" s="270"/>
      <c r="L2233" s="286"/>
      <c r="M2233" s="133" t="s">
        <v>247</v>
      </c>
      <c r="N2233" s="114">
        <v>2014</v>
      </c>
      <c r="O2233" s="114">
        <v>2014</v>
      </c>
      <c r="P2233" s="113">
        <v>0.75</v>
      </c>
      <c r="Q2233" s="117" t="s">
        <v>245</v>
      </c>
      <c r="R2233" s="96"/>
      <c r="S2233" s="97"/>
      <c r="T2233" s="103"/>
      <c r="U2233" s="136" t="e">
        <f ca="1">_xlfn._xlws.FILTER(_xlfn._xlws.FILTER(Table15[],(Table15[System-Owned Portion]&amp;Table15[Was Material Ever Previously Lead?]&amp;Table15[Customer-Owned Portion])=(D2233&amp;E2233&amp;M2233)),{0,0,0,1})</f>
        <v>#NAME?</v>
      </c>
      <c r="V2233"/>
    </row>
    <row r="2234" spans="1:22" ht="30" x14ac:dyDescent="0.25">
      <c r="A2234" s="102" t="s">
        <v>4677</v>
      </c>
      <c r="B2234" s="96" t="s">
        <v>4678</v>
      </c>
      <c r="C2234" s="96" t="s">
        <v>4674</v>
      </c>
      <c r="D2234" s="104" t="s">
        <v>247</v>
      </c>
      <c r="E2234" s="117" t="s">
        <v>81</v>
      </c>
      <c r="F2234" s="96" t="s">
        <v>81</v>
      </c>
      <c r="G2234" s="263">
        <v>2011</v>
      </c>
      <c r="H2234" s="113">
        <v>1</v>
      </c>
      <c r="I2234" s="117" t="s">
        <v>245</v>
      </c>
      <c r="J2234" s="262"/>
      <c r="K2234" s="270"/>
      <c r="L2234" s="286"/>
      <c r="M2234" s="133" t="s">
        <v>247</v>
      </c>
      <c r="N2234" s="114">
        <v>2014</v>
      </c>
      <c r="O2234" s="114">
        <v>2014</v>
      </c>
      <c r="P2234" s="113">
        <v>0.75</v>
      </c>
      <c r="Q2234" s="117" t="s">
        <v>245</v>
      </c>
      <c r="R2234" s="96"/>
      <c r="S2234" s="97"/>
      <c r="T2234" s="103"/>
      <c r="U2234" s="136" t="e">
        <f ca="1">_xlfn._xlws.FILTER(_xlfn._xlws.FILTER(Table15[],(Table15[System-Owned Portion]&amp;Table15[Was Material Ever Previously Lead?]&amp;Table15[Customer-Owned Portion])=(D2234&amp;E2234&amp;M2234)),{0,0,0,1})</f>
        <v>#NAME?</v>
      </c>
      <c r="V2234"/>
    </row>
    <row r="2235" spans="1:22" ht="30" x14ac:dyDescent="0.25">
      <c r="A2235" s="102" t="s">
        <v>4556</v>
      </c>
      <c r="B2235" s="96" t="s">
        <v>4557</v>
      </c>
      <c r="C2235" s="96" t="s">
        <v>4674</v>
      </c>
      <c r="D2235" s="104" t="s">
        <v>247</v>
      </c>
      <c r="E2235" s="117" t="s">
        <v>81</v>
      </c>
      <c r="F2235" s="96" t="s">
        <v>81</v>
      </c>
      <c r="G2235" s="263">
        <v>2011</v>
      </c>
      <c r="H2235" s="113">
        <v>1</v>
      </c>
      <c r="I2235" s="117" t="s">
        <v>245</v>
      </c>
      <c r="J2235" s="262"/>
      <c r="K2235" s="270"/>
      <c r="L2235" s="286"/>
      <c r="M2235" s="133" t="s">
        <v>247</v>
      </c>
      <c r="N2235" s="114">
        <v>2014</v>
      </c>
      <c r="O2235" s="114">
        <v>2014</v>
      </c>
      <c r="P2235" s="113">
        <v>0.75</v>
      </c>
      <c r="Q2235" s="117" t="s">
        <v>245</v>
      </c>
      <c r="R2235" s="96"/>
      <c r="S2235" s="97"/>
      <c r="T2235" s="103"/>
      <c r="U2235" s="136" t="e">
        <f ca="1">_xlfn._xlws.FILTER(_xlfn._xlws.FILTER(Table15[],(Table15[System-Owned Portion]&amp;Table15[Was Material Ever Previously Lead?]&amp;Table15[Customer-Owned Portion])=(D2235&amp;E2235&amp;M2235)),{0,0,0,1})</f>
        <v>#NAME?</v>
      </c>
      <c r="V2235"/>
    </row>
    <row r="2236" spans="1:22" ht="30" x14ac:dyDescent="0.25">
      <c r="A2236" s="102" t="s">
        <v>4558</v>
      </c>
      <c r="B2236" s="96" t="s">
        <v>4559</v>
      </c>
      <c r="C2236" s="96" t="s">
        <v>4674</v>
      </c>
      <c r="D2236" s="104" t="s">
        <v>247</v>
      </c>
      <c r="E2236" s="117" t="s">
        <v>81</v>
      </c>
      <c r="F2236" s="96" t="s">
        <v>81</v>
      </c>
      <c r="G2236" s="263">
        <v>2011</v>
      </c>
      <c r="H2236" s="113">
        <v>1</v>
      </c>
      <c r="I2236" s="117" t="s">
        <v>245</v>
      </c>
      <c r="J2236" s="262"/>
      <c r="K2236" s="270"/>
      <c r="L2236" s="286"/>
      <c r="M2236" s="133" t="s">
        <v>247</v>
      </c>
      <c r="N2236" s="114">
        <v>2014</v>
      </c>
      <c r="O2236" s="114">
        <v>2014</v>
      </c>
      <c r="P2236" s="113">
        <v>0.75</v>
      </c>
      <c r="Q2236" s="117" t="s">
        <v>245</v>
      </c>
      <c r="R2236" s="96"/>
      <c r="S2236" s="97"/>
      <c r="T2236" s="103"/>
      <c r="U2236" s="136" t="e">
        <f ca="1">_xlfn._xlws.FILTER(_xlfn._xlws.FILTER(Table15[],(Table15[System-Owned Portion]&amp;Table15[Was Material Ever Previously Lead?]&amp;Table15[Customer-Owned Portion])=(D2236&amp;E2236&amp;M2236)),{0,0,0,1})</f>
        <v>#NAME?</v>
      </c>
      <c r="V2236"/>
    </row>
    <row r="2237" spans="1:22" ht="30" x14ac:dyDescent="0.25">
      <c r="A2237" s="102" t="s">
        <v>4560</v>
      </c>
      <c r="B2237" s="96" t="s">
        <v>4561</v>
      </c>
      <c r="C2237" s="96" t="s">
        <v>4674</v>
      </c>
      <c r="D2237" s="104" t="s">
        <v>247</v>
      </c>
      <c r="E2237" s="117" t="s">
        <v>81</v>
      </c>
      <c r="F2237" s="96" t="s">
        <v>81</v>
      </c>
      <c r="G2237" s="263">
        <v>2011</v>
      </c>
      <c r="H2237" s="113">
        <v>1</v>
      </c>
      <c r="I2237" s="117" t="s">
        <v>245</v>
      </c>
      <c r="J2237" s="262"/>
      <c r="K2237" s="270"/>
      <c r="L2237" s="286"/>
      <c r="M2237" s="133" t="s">
        <v>247</v>
      </c>
      <c r="N2237" s="114">
        <v>2014</v>
      </c>
      <c r="O2237" s="114">
        <v>2014</v>
      </c>
      <c r="P2237" s="113">
        <v>0.75</v>
      </c>
      <c r="Q2237" s="117" t="s">
        <v>245</v>
      </c>
      <c r="R2237" s="96"/>
      <c r="S2237" s="97"/>
      <c r="T2237" s="103"/>
      <c r="U2237" s="136" t="e">
        <f ca="1">_xlfn._xlws.FILTER(_xlfn._xlws.FILTER(Table15[],(Table15[System-Owned Portion]&amp;Table15[Was Material Ever Previously Lead?]&amp;Table15[Customer-Owned Portion])=(D2237&amp;E2237&amp;M2237)),{0,0,0,1})</f>
        <v>#NAME?</v>
      </c>
      <c r="V2237"/>
    </row>
    <row r="2238" spans="1:22" ht="30" x14ac:dyDescent="0.25">
      <c r="A2238" s="102" t="s">
        <v>4562</v>
      </c>
      <c r="B2238" s="96" t="s">
        <v>4563</v>
      </c>
      <c r="C2238" s="96" t="s">
        <v>4674</v>
      </c>
      <c r="D2238" s="104" t="s">
        <v>247</v>
      </c>
      <c r="E2238" s="117" t="s">
        <v>81</v>
      </c>
      <c r="F2238" s="96" t="s">
        <v>81</v>
      </c>
      <c r="G2238" s="263">
        <v>2011</v>
      </c>
      <c r="H2238" s="113">
        <v>1</v>
      </c>
      <c r="I2238" s="117" t="s">
        <v>245</v>
      </c>
      <c r="J2238" s="262"/>
      <c r="K2238" s="270"/>
      <c r="L2238" s="286"/>
      <c r="M2238" s="133" t="s">
        <v>247</v>
      </c>
      <c r="N2238" s="114">
        <v>2014</v>
      </c>
      <c r="O2238" s="114">
        <v>2014</v>
      </c>
      <c r="P2238" s="113">
        <v>0.75</v>
      </c>
      <c r="Q2238" s="117" t="s">
        <v>245</v>
      </c>
      <c r="R2238" s="96"/>
      <c r="S2238" s="97"/>
      <c r="T2238" s="103"/>
      <c r="U2238" s="136" t="e">
        <f ca="1">_xlfn._xlws.FILTER(_xlfn._xlws.FILTER(Table15[],(Table15[System-Owned Portion]&amp;Table15[Was Material Ever Previously Lead?]&amp;Table15[Customer-Owned Portion])=(D2238&amp;E2238&amp;M2238)),{0,0,0,1})</f>
        <v>#NAME?</v>
      </c>
      <c r="V2238"/>
    </row>
    <row r="2239" spans="1:22" ht="30" x14ac:dyDescent="0.25">
      <c r="A2239" s="102" t="s">
        <v>4564</v>
      </c>
      <c r="B2239" s="96" t="s">
        <v>4565</v>
      </c>
      <c r="C2239" s="96" t="s">
        <v>4674</v>
      </c>
      <c r="D2239" s="104" t="s">
        <v>247</v>
      </c>
      <c r="E2239" s="117" t="s">
        <v>81</v>
      </c>
      <c r="F2239" s="96" t="s">
        <v>81</v>
      </c>
      <c r="G2239" s="263">
        <v>2011</v>
      </c>
      <c r="H2239" s="113">
        <v>1</v>
      </c>
      <c r="I2239" s="117" t="s">
        <v>245</v>
      </c>
      <c r="J2239" s="262"/>
      <c r="K2239" s="270"/>
      <c r="L2239" s="286"/>
      <c r="M2239" s="133" t="s">
        <v>247</v>
      </c>
      <c r="N2239" s="114">
        <v>2014</v>
      </c>
      <c r="O2239" s="114">
        <v>2014</v>
      </c>
      <c r="P2239" s="113">
        <v>0.75</v>
      </c>
      <c r="Q2239" s="117" t="s">
        <v>245</v>
      </c>
      <c r="R2239" s="96"/>
      <c r="S2239" s="97"/>
      <c r="T2239" s="103"/>
      <c r="U2239" s="136" t="e">
        <f ca="1">_xlfn._xlws.FILTER(_xlfn._xlws.FILTER(Table15[],(Table15[System-Owned Portion]&amp;Table15[Was Material Ever Previously Lead?]&amp;Table15[Customer-Owned Portion])=(D2239&amp;E2239&amp;M2239)),{0,0,0,1})</f>
        <v>#NAME?</v>
      </c>
      <c r="V2239"/>
    </row>
    <row r="2240" spans="1:22" ht="30" x14ac:dyDescent="0.25">
      <c r="A2240" s="102" t="s">
        <v>4566</v>
      </c>
      <c r="B2240" s="96" t="s">
        <v>4567</v>
      </c>
      <c r="C2240" s="96" t="s">
        <v>4674</v>
      </c>
      <c r="D2240" s="104" t="s">
        <v>247</v>
      </c>
      <c r="E2240" s="117" t="s">
        <v>81</v>
      </c>
      <c r="F2240" s="96" t="s">
        <v>81</v>
      </c>
      <c r="G2240" s="263">
        <v>2011</v>
      </c>
      <c r="H2240" s="113">
        <v>1</v>
      </c>
      <c r="I2240" s="117" t="s">
        <v>245</v>
      </c>
      <c r="J2240" s="262"/>
      <c r="K2240" s="270"/>
      <c r="L2240" s="286"/>
      <c r="M2240" s="133" t="s">
        <v>247</v>
      </c>
      <c r="N2240" s="114">
        <v>2014</v>
      </c>
      <c r="O2240" s="114">
        <v>2014</v>
      </c>
      <c r="P2240" s="113">
        <v>0.75</v>
      </c>
      <c r="Q2240" s="117" t="s">
        <v>245</v>
      </c>
      <c r="R2240" s="96"/>
      <c r="S2240" s="97"/>
      <c r="T2240" s="103"/>
      <c r="U2240" s="136" t="e">
        <f ca="1">_xlfn._xlws.FILTER(_xlfn._xlws.FILTER(Table15[],(Table15[System-Owned Portion]&amp;Table15[Was Material Ever Previously Lead?]&amp;Table15[Customer-Owned Portion])=(D2240&amp;E2240&amp;M2240)),{0,0,0,1})</f>
        <v>#NAME?</v>
      </c>
      <c r="V2240"/>
    </row>
    <row r="2241" spans="1:22" ht="30" x14ac:dyDescent="0.25">
      <c r="A2241" s="102" t="s">
        <v>4568</v>
      </c>
      <c r="B2241" s="96" t="s">
        <v>4569</v>
      </c>
      <c r="C2241" s="96" t="s">
        <v>4674</v>
      </c>
      <c r="D2241" s="104" t="s">
        <v>247</v>
      </c>
      <c r="E2241" s="117" t="s">
        <v>81</v>
      </c>
      <c r="F2241" s="96" t="s">
        <v>81</v>
      </c>
      <c r="G2241" s="263">
        <v>2011</v>
      </c>
      <c r="H2241" s="113">
        <v>1</v>
      </c>
      <c r="I2241" s="117" t="s">
        <v>245</v>
      </c>
      <c r="J2241" s="262"/>
      <c r="K2241" s="270"/>
      <c r="L2241" s="286"/>
      <c r="M2241" s="133" t="s">
        <v>247</v>
      </c>
      <c r="N2241" s="114">
        <v>2014</v>
      </c>
      <c r="O2241" s="114">
        <v>2014</v>
      </c>
      <c r="P2241" s="113">
        <v>0.75</v>
      </c>
      <c r="Q2241" s="117" t="s">
        <v>245</v>
      </c>
      <c r="R2241" s="96"/>
      <c r="S2241" s="97"/>
      <c r="T2241" s="103"/>
      <c r="U2241" s="136" t="e">
        <f ca="1">_xlfn._xlws.FILTER(_xlfn._xlws.FILTER(Table15[],(Table15[System-Owned Portion]&amp;Table15[Was Material Ever Previously Lead?]&amp;Table15[Customer-Owned Portion])=(D2241&amp;E2241&amp;M2241)),{0,0,0,1})</f>
        <v>#NAME?</v>
      </c>
      <c r="V2241"/>
    </row>
    <row r="2242" spans="1:22" ht="30" x14ac:dyDescent="0.25">
      <c r="A2242" s="102" t="s">
        <v>4570</v>
      </c>
      <c r="B2242" s="96" t="s">
        <v>4571</v>
      </c>
      <c r="C2242" s="96" t="s">
        <v>4674</v>
      </c>
      <c r="D2242" s="104" t="s">
        <v>247</v>
      </c>
      <c r="E2242" s="117" t="s">
        <v>81</v>
      </c>
      <c r="F2242" s="96" t="s">
        <v>81</v>
      </c>
      <c r="G2242" s="263">
        <v>2011</v>
      </c>
      <c r="H2242" s="113">
        <v>1</v>
      </c>
      <c r="I2242" s="117" t="s">
        <v>245</v>
      </c>
      <c r="J2242" s="262"/>
      <c r="K2242" s="270"/>
      <c r="L2242" s="286"/>
      <c r="M2242" s="133" t="s">
        <v>247</v>
      </c>
      <c r="N2242" s="114">
        <v>2014</v>
      </c>
      <c r="O2242" s="114">
        <v>2014</v>
      </c>
      <c r="P2242" s="113">
        <v>0.75</v>
      </c>
      <c r="Q2242" s="117" t="s">
        <v>245</v>
      </c>
      <c r="R2242" s="96"/>
      <c r="S2242" s="97"/>
      <c r="T2242" s="103"/>
      <c r="U2242" s="136" t="e">
        <f ca="1">_xlfn._xlws.FILTER(_xlfn._xlws.FILTER(Table15[],(Table15[System-Owned Portion]&amp;Table15[Was Material Ever Previously Lead?]&amp;Table15[Customer-Owned Portion])=(D2242&amp;E2242&amp;M2242)),{0,0,0,1})</f>
        <v>#NAME?</v>
      </c>
      <c r="V2242"/>
    </row>
    <row r="2243" spans="1:22" ht="30" x14ac:dyDescent="0.25">
      <c r="A2243" s="102" t="s">
        <v>4572</v>
      </c>
      <c r="B2243" s="96" t="s">
        <v>4573</v>
      </c>
      <c r="C2243" s="96" t="s">
        <v>4674</v>
      </c>
      <c r="D2243" s="104" t="s">
        <v>247</v>
      </c>
      <c r="E2243" s="117" t="s">
        <v>81</v>
      </c>
      <c r="F2243" s="96" t="s">
        <v>81</v>
      </c>
      <c r="G2243" s="263">
        <v>2011</v>
      </c>
      <c r="H2243" s="113">
        <v>1</v>
      </c>
      <c r="I2243" s="117" t="s">
        <v>245</v>
      </c>
      <c r="J2243" s="262"/>
      <c r="K2243" s="270"/>
      <c r="L2243" s="286"/>
      <c r="M2243" s="133" t="s">
        <v>247</v>
      </c>
      <c r="N2243" s="114">
        <v>2014</v>
      </c>
      <c r="O2243" s="114">
        <v>2014</v>
      </c>
      <c r="P2243" s="113">
        <v>0.75</v>
      </c>
      <c r="Q2243" s="117" t="s">
        <v>245</v>
      </c>
      <c r="R2243" s="96"/>
      <c r="S2243" s="97"/>
      <c r="T2243" s="103"/>
      <c r="U2243" s="136" t="e">
        <f ca="1">_xlfn._xlws.FILTER(_xlfn._xlws.FILTER(Table15[],(Table15[System-Owned Portion]&amp;Table15[Was Material Ever Previously Lead?]&amp;Table15[Customer-Owned Portion])=(D2243&amp;E2243&amp;M2243)),{0,0,0,1})</f>
        <v>#NAME?</v>
      </c>
      <c r="V2243"/>
    </row>
    <row r="2244" spans="1:22" ht="30" x14ac:dyDescent="0.25">
      <c r="A2244" s="102" t="s">
        <v>4574</v>
      </c>
      <c r="B2244" s="96" t="s">
        <v>4575</v>
      </c>
      <c r="C2244" s="96" t="s">
        <v>4674</v>
      </c>
      <c r="D2244" s="104" t="s">
        <v>247</v>
      </c>
      <c r="E2244" s="117" t="s">
        <v>81</v>
      </c>
      <c r="F2244" s="96" t="s">
        <v>81</v>
      </c>
      <c r="G2244" s="263">
        <v>2011</v>
      </c>
      <c r="H2244" s="113">
        <v>1</v>
      </c>
      <c r="I2244" s="117" t="s">
        <v>245</v>
      </c>
      <c r="J2244" s="262"/>
      <c r="K2244" s="270"/>
      <c r="L2244" s="286"/>
      <c r="M2244" s="133" t="s">
        <v>247</v>
      </c>
      <c r="N2244" s="114">
        <v>2014</v>
      </c>
      <c r="O2244" s="114">
        <v>2014</v>
      </c>
      <c r="P2244" s="113">
        <v>0.75</v>
      </c>
      <c r="Q2244" s="117" t="s">
        <v>245</v>
      </c>
      <c r="R2244" s="96"/>
      <c r="S2244" s="97"/>
      <c r="T2244" s="103"/>
      <c r="U2244" s="136" t="e">
        <f ca="1">_xlfn._xlws.FILTER(_xlfn._xlws.FILTER(Table15[],(Table15[System-Owned Portion]&amp;Table15[Was Material Ever Previously Lead?]&amp;Table15[Customer-Owned Portion])=(D2244&amp;E2244&amp;M2244)),{0,0,0,1})</f>
        <v>#NAME?</v>
      </c>
      <c r="V2244"/>
    </row>
    <row r="2245" spans="1:22" ht="30" x14ac:dyDescent="0.25">
      <c r="A2245" s="102" t="s">
        <v>4576</v>
      </c>
      <c r="B2245" s="96" t="s">
        <v>4577</v>
      </c>
      <c r="C2245" s="96" t="s">
        <v>4674</v>
      </c>
      <c r="D2245" s="104" t="s">
        <v>247</v>
      </c>
      <c r="E2245" s="117" t="s">
        <v>81</v>
      </c>
      <c r="F2245" s="96" t="s">
        <v>81</v>
      </c>
      <c r="G2245" s="263">
        <v>2011</v>
      </c>
      <c r="H2245" s="113">
        <v>1</v>
      </c>
      <c r="I2245" s="117" t="s">
        <v>245</v>
      </c>
      <c r="J2245" s="262"/>
      <c r="K2245" s="270"/>
      <c r="L2245" s="286"/>
      <c r="M2245" s="133" t="s">
        <v>247</v>
      </c>
      <c r="N2245" s="114">
        <v>2014</v>
      </c>
      <c r="O2245" s="114">
        <v>2014</v>
      </c>
      <c r="P2245" s="113">
        <v>0.75</v>
      </c>
      <c r="Q2245" s="117" t="s">
        <v>245</v>
      </c>
      <c r="R2245" s="96"/>
      <c r="S2245" s="97"/>
      <c r="T2245" s="103"/>
      <c r="U2245" s="136" t="e">
        <f ca="1">_xlfn._xlws.FILTER(_xlfn._xlws.FILTER(Table15[],(Table15[System-Owned Portion]&amp;Table15[Was Material Ever Previously Lead?]&amp;Table15[Customer-Owned Portion])=(D2245&amp;E2245&amp;M2245)),{0,0,0,1})</f>
        <v>#NAME?</v>
      </c>
      <c r="V2245"/>
    </row>
    <row r="2246" spans="1:22" ht="30" x14ac:dyDescent="0.25">
      <c r="A2246" s="102" t="s">
        <v>4578</v>
      </c>
      <c r="B2246" s="96" t="s">
        <v>4579</v>
      </c>
      <c r="C2246" s="96" t="s">
        <v>4674</v>
      </c>
      <c r="D2246" s="104" t="s">
        <v>247</v>
      </c>
      <c r="E2246" s="117" t="s">
        <v>81</v>
      </c>
      <c r="F2246" s="96" t="s">
        <v>81</v>
      </c>
      <c r="G2246" s="263">
        <v>2011</v>
      </c>
      <c r="H2246" s="113">
        <v>1</v>
      </c>
      <c r="I2246" s="117" t="s">
        <v>245</v>
      </c>
      <c r="J2246" s="262"/>
      <c r="K2246" s="270"/>
      <c r="L2246" s="286"/>
      <c r="M2246" s="133" t="s">
        <v>247</v>
      </c>
      <c r="N2246" s="114">
        <v>2014</v>
      </c>
      <c r="O2246" s="114">
        <v>2014</v>
      </c>
      <c r="P2246" s="113">
        <v>0.75</v>
      </c>
      <c r="Q2246" s="117" t="s">
        <v>245</v>
      </c>
      <c r="R2246" s="96"/>
      <c r="S2246" s="97"/>
      <c r="T2246" s="103"/>
      <c r="U2246" s="136" t="e">
        <f ca="1">_xlfn._xlws.FILTER(_xlfn._xlws.FILTER(Table15[],(Table15[System-Owned Portion]&amp;Table15[Was Material Ever Previously Lead?]&amp;Table15[Customer-Owned Portion])=(D2246&amp;E2246&amp;M2246)),{0,0,0,1})</f>
        <v>#NAME?</v>
      </c>
      <c r="V2246"/>
    </row>
    <row r="2247" spans="1:22" ht="30" x14ac:dyDescent="0.25">
      <c r="A2247" s="102" t="s">
        <v>4580</v>
      </c>
      <c r="B2247" s="96" t="s">
        <v>4581</v>
      </c>
      <c r="C2247" s="96" t="s">
        <v>4675</v>
      </c>
      <c r="D2247" s="104" t="s">
        <v>247</v>
      </c>
      <c r="E2247" s="117" t="s">
        <v>81</v>
      </c>
      <c r="F2247" s="96" t="s">
        <v>81</v>
      </c>
      <c r="G2247" s="263">
        <v>2011</v>
      </c>
      <c r="H2247" s="113">
        <v>1</v>
      </c>
      <c r="I2247" s="117" t="s">
        <v>245</v>
      </c>
      <c r="J2247" s="262"/>
      <c r="K2247" s="270"/>
      <c r="L2247" s="286"/>
      <c r="M2247" s="133" t="s">
        <v>247</v>
      </c>
      <c r="N2247" s="114">
        <v>2015</v>
      </c>
      <c r="O2247" s="114">
        <v>2015</v>
      </c>
      <c r="P2247" s="113">
        <v>0.75</v>
      </c>
      <c r="Q2247" s="117" t="s">
        <v>245</v>
      </c>
      <c r="R2247" s="96"/>
      <c r="S2247" s="97"/>
      <c r="T2247" s="103"/>
      <c r="U2247" s="136" t="e">
        <f ca="1">_xlfn._xlws.FILTER(_xlfn._xlws.FILTER(Table15[],(Table15[System-Owned Portion]&amp;Table15[Was Material Ever Previously Lead?]&amp;Table15[Customer-Owned Portion])=(D2247&amp;E2247&amp;M2247)),{0,0,0,1})</f>
        <v>#NAME?</v>
      </c>
      <c r="V2247"/>
    </row>
    <row r="2248" spans="1:22" ht="30" x14ac:dyDescent="0.25">
      <c r="A2248" s="102" t="s">
        <v>4582</v>
      </c>
      <c r="B2248" s="96" t="s">
        <v>4583</v>
      </c>
      <c r="C2248" s="96" t="s">
        <v>4675</v>
      </c>
      <c r="D2248" s="104" t="s">
        <v>247</v>
      </c>
      <c r="E2248" s="117" t="s">
        <v>81</v>
      </c>
      <c r="F2248" s="96" t="s">
        <v>81</v>
      </c>
      <c r="G2248" s="263">
        <v>2011</v>
      </c>
      <c r="H2248" s="113">
        <v>1</v>
      </c>
      <c r="I2248" s="117" t="s">
        <v>245</v>
      </c>
      <c r="J2248" s="262"/>
      <c r="K2248" s="270"/>
      <c r="L2248" s="286"/>
      <c r="M2248" s="133" t="s">
        <v>247</v>
      </c>
      <c r="N2248" s="114">
        <v>2015</v>
      </c>
      <c r="O2248" s="114">
        <v>2015</v>
      </c>
      <c r="P2248" s="113">
        <v>0.75</v>
      </c>
      <c r="Q2248" s="117" t="s">
        <v>245</v>
      </c>
      <c r="R2248" s="96"/>
      <c r="S2248" s="97"/>
      <c r="T2248" s="103"/>
      <c r="U2248" s="136" t="e">
        <f ca="1">_xlfn._xlws.FILTER(_xlfn._xlws.FILTER(Table15[],(Table15[System-Owned Portion]&amp;Table15[Was Material Ever Previously Lead?]&amp;Table15[Customer-Owned Portion])=(D2248&amp;E2248&amp;M2248)),{0,0,0,1})</f>
        <v>#NAME?</v>
      </c>
      <c r="V2248"/>
    </row>
    <row r="2249" spans="1:22" ht="30" x14ac:dyDescent="0.25">
      <c r="A2249" s="102" t="s">
        <v>4584</v>
      </c>
      <c r="B2249" s="96" t="s">
        <v>4585</v>
      </c>
      <c r="C2249" s="96" t="s">
        <v>4675</v>
      </c>
      <c r="D2249" s="104" t="s">
        <v>247</v>
      </c>
      <c r="E2249" s="117" t="s">
        <v>81</v>
      </c>
      <c r="F2249" s="96" t="s">
        <v>81</v>
      </c>
      <c r="G2249" s="263">
        <v>2011</v>
      </c>
      <c r="H2249" s="113">
        <v>1</v>
      </c>
      <c r="I2249" s="117" t="s">
        <v>245</v>
      </c>
      <c r="J2249" s="262"/>
      <c r="K2249" s="270"/>
      <c r="L2249" s="286"/>
      <c r="M2249" s="133" t="s">
        <v>247</v>
      </c>
      <c r="N2249" s="114">
        <v>2015</v>
      </c>
      <c r="O2249" s="114">
        <v>2015</v>
      </c>
      <c r="P2249" s="113">
        <v>0.75</v>
      </c>
      <c r="Q2249" s="117" t="s">
        <v>245</v>
      </c>
      <c r="R2249" s="96"/>
      <c r="S2249" s="97"/>
      <c r="T2249" s="103"/>
      <c r="U2249" s="136" t="e">
        <f ca="1">_xlfn._xlws.FILTER(_xlfn._xlws.FILTER(Table15[],(Table15[System-Owned Portion]&amp;Table15[Was Material Ever Previously Lead?]&amp;Table15[Customer-Owned Portion])=(D2249&amp;E2249&amp;M2249)),{0,0,0,1})</f>
        <v>#NAME?</v>
      </c>
      <c r="V2249"/>
    </row>
    <row r="2250" spans="1:22" ht="30" x14ac:dyDescent="0.25">
      <c r="A2250" s="102" t="s">
        <v>4586</v>
      </c>
      <c r="B2250" s="96" t="s">
        <v>4587</v>
      </c>
      <c r="C2250" s="96" t="s">
        <v>4675</v>
      </c>
      <c r="D2250" s="104" t="s">
        <v>247</v>
      </c>
      <c r="E2250" s="117" t="s">
        <v>81</v>
      </c>
      <c r="F2250" s="96" t="s">
        <v>81</v>
      </c>
      <c r="G2250" s="263">
        <v>2011</v>
      </c>
      <c r="H2250" s="113">
        <v>1</v>
      </c>
      <c r="I2250" s="117" t="s">
        <v>245</v>
      </c>
      <c r="J2250" s="262"/>
      <c r="K2250" s="270"/>
      <c r="L2250" s="286"/>
      <c r="M2250" s="133" t="s">
        <v>247</v>
      </c>
      <c r="N2250" s="114">
        <v>2015</v>
      </c>
      <c r="O2250" s="114">
        <v>2015</v>
      </c>
      <c r="P2250" s="113">
        <v>0.75</v>
      </c>
      <c r="Q2250" s="117" t="s">
        <v>245</v>
      </c>
      <c r="R2250" s="96"/>
      <c r="S2250" s="97"/>
      <c r="T2250" s="103"/>
      <c r="U2250" s="136" t="e">
        <f ca="1">_xlfn._xlws.FILTER(_xlfn._xlws.FILTER(Table15[],(Table15[System-Owned Portion]&amp;Table15[Was Material Ever Previously Lead?]&amp;Table15[Customer-Owned Portion])=(D2250&amp;E2250&amp;M2250)),{0,0,0,1})</f>
        <v>#NAME?</v>
      </c>
      <c r="V2250"/>
    </row>
    <row r="2251" spans="1:22" ht="30" x14ac:dyDescent="0.25">
      <c r="A2251" s="102" t="s">
        <v>4588</v>
      </c>
      <c r="B2251" s="96" t="s">
        <v>4589</v>
      </c>
      <c r="C2251" s="96" t="s">
        <v>4675</v>
      </c>
      <c r="D2251" s="104" t="s">
        <v>247</v>
      </c>
      <c r="E2251" s="117" t="s">
        <v>81</v>
      </c>
      <c r="F2251" s="96" t="s">
        <v>81</v>
      </c>
      <c r="G2251" s="263">
        <v>2011</v>
      </c>
      <c r="H2251" s="113">
        <v>1</v>
      </c>
      <c r="I2251" s="117" t="s">
        <v>245</v>
      </c>
      <c r="J2251" s="262"/>
      <c r="K2251" s="270"/>
      <c r="L2251" s="286"/>
      <c r="M2251" s="133" t="s">
        <v>247</v>
      </c>
      <c r="N2251" s="114">
        <v>2015</v>
      </c>
      <c r="O2251" s="114">
        <v>2015</v>
      </c>
      <c r="P2251" s="113">
        <v>0.75</v>
      </c>
      <c r="Q2251" s="117" t="s">
        <v>245</v>
      </c>
      <c r="R2251" s="96"/>
      <c r="S2251" s="97"/>
      <c r="T2251" s="103"/>
      <c r="U2251" s="136" t="e">
        <f ca="1">_xlfn._xlws.FILTER(_xlfn._xlws.FILTER(Table15[],(Table15[System-Owned Portion]&amp;Table15[Was Material Ever Previously Lead?]&amp;Table15[Customer-Owned Portion])=(D2251&amp;E2251&amp;M2251)),{0,0,0,1})</f>
        <v>#NAME?</v>
      </c>
      <c r="V2251"/>
    </row>
    <row r="2252" spans="1:22" ht="30" x14ac:dyDescent="0.25">
      <c r="A2252" s="102" t="s">
        <v>4590</v>
      </c>
      <c r="B2252" s="96" t="s">
        <v>4591</v>
      </c>
      <c r="C2252" s="96" t="s">
        <v>4675</v>
      </c>
      <c r="D2252" s="104" t="s">
        <v>247</v>
      </c>
      <c r="E2252" s="117" t="s">
        <v>81</v>
      </c>
      <c r="F2252" s="96" t="s">
        <v>81</v>
      </c>
      <c r="G2252" s="263">
        <v>2011</v>
      </c>
      <c r="H2252" s="113">
        <v>1</v>
      </c>
      <c r="I2252" s="117" t="s">
        <v>245</v>
      </c>
      <c r="J2252" s="262"/>
      <c r="K2252" s="270"/>
      <c r="L2252" s="286"/>
      <c r="M2252" s="133" t="s">
        <v>247</v>
      </c>
      <c r="N2252" s="114">
        <v>2015</v>
      </c>
      <c r="O2252" s="114">
        <v>2015</v>
      </c>
      <c r="P2252" s="113">
        <v>0.75</v>
      </c>
      <c r="Q2252" s="117" t="s">
        <v>245</v>
      </c>
      <c r="R2252" s="96"/>
      <c r="S2252" s="97"/>
      <c r="T2252" s="103"/>
      <c r="U2252" s="136" t="e">
        <f ca="1">_xlfn._xlws.FILTER(_xlfn._xlws.FILTER(Table15[],(Table15[System-Owned Portion]&amp;Table15[Was Material Ever Previously Lead?]&amp;Table15[Customer-Owned Portion])=(D2252&amp;E2252&amp;M2252)),{0,0,0,1})</f>
        <v>#NAME?</v>
      </c>
      <c r="V2252"/>
    </row>
    <row r="2253" spans="1:22" ht="30" x14ac:dyDescent="0.25">
      <c r="A2253" s="102" t="s">
        <v>4592</v>
      </c>
      <c r="B2253" s="96" t="s">
        <v>4593</v>
      </c>
      <c r="C2253" s="96" t="s">
        <v>4675</v>
      </c>
      <c r="D2253" s="104" t="s">
        <v>247</v>
      </c>
      <c r="E2253" s="117" t="s">
        <v>81</v>
      </c>
      <c r="F2253" s="96" t="s">
        <v>81</v>
      </c>
      <c r="G2253" s="263">
        <v>2011</v>
      </c>
      <c r="H2253" s="113">
        <v>1</v>
      </c>
      <c r="I2253" s="117" t="s">
        <v>245</v>
      </c>
      <c r="J2253" s="262"/>
      <c r="K2253" s="270"/>
      <c r="L2253" s="286"/>
      <c r="M2253" s="133" t="s">
        <v>247</v>
      </c>
      <c r="N2253" s="114">
        <v>2015</v>
      </c>
      <c r="O2253" s="114">
        <v>2015</v>
      </c>
      <c r="P2253" s="113">
        <v>0.75</v>
      </c>
      <c r="Q2253" s="117" t="s">
        <v>245</v>
      </c>
      <c r="R2253" s="96"/>
      <c r="S2253" s="97"/>
      <c r="T2253" s="103"/>
      <c r="U2253" s="136" t="e">
        <f ca="1">_xlfn._xlws.FILTER(_xlfn._xlws.FILTER(Table15[],(Table15[System-Owned Portion]&amp;Table15[Was Material Ever Previously Lead?]&amp;Table15[Customer-Owned Portion])=(D2253&amp;E2253&amp;M2253)),{0,0,0,1})</f>
        <v>#NAME?</v>
      </c>
      <c r="V2253"/>
    </row>
    <row r="2254" spans="1:22" ht="30" x14ac:dyDescent="0.25">
      <c r="A2254" s="102" t="s">
        <v>4594</v>
      </c>
      <c r="B2254" s="96" t="s">
        <v>4595</v>
      </c>
      <c r="C2254" s="96" t="s">
        <v>4675</v>
      </c>
      <c r="D2254" s="104" t="s">
        <v>247</v>
      </c>
      <c r="E2254" s="117" t="s">
        <v>81</v>
      </c>
      <c r="F2254" s="96" t="s">
        <v>81</v>
      </c>
      <c r="G2254" s="263">
        <v>2011</v>
      </c>
      <c r="H2254" s="113">
        <v>1</v>
      </c>
      <c r="I2254" s="117" t="s">
        <v>245</v>
      </c>
      <c r="J2254" s="262"/>
      <c r="K2254" s="270"/>
      <c r="L2254" s="286"/>
      <c r="M2254" s="133" t="s">
        <v>247</v>
      </c>
      <c r="N2254" s="114">
        <v>2015</v>
      </c>
      <c r="O2254" s="114">
        <v>2015</v>
      </c>
      <c r="P2254" s="113">
        <v>0.75</v>
      </c>
      <c r="Q2254" s="117" t="s">
        <v>245</v>
      </c>
      <c r="R2254" s="96"/>
      <c r="S2254" s="97"/>
      <c r="T2254" s="103"/>
      <c r="U2254" s="136" t="e">
        <f ca="1">_xlfn._xlws.FILTER(_xlfn._xlws.FILTER(Table15[],(Table15[System-Owned Portion]&amp;Table15[Was Material Ever Previously Lead?]&amp;Table15[Customer-Owned Portion])=(D2254&amp;E2254&amp;M2254)),{0,0,0,1})</f>
        <v>#NAME?</v>
      </c>
      <c r="V2254"/>
    </row>
    <row r="2255" spans="1:22" ht="30" x14ac:dyDescent="0.25">
      <c r="A2255" s="102" t="s">
        <v>4596</v>
      </c>
      <c r="B2255" s="96" t="s">
        <v>4597</v>
      </c>
      <c r="C2255" s="96" t="s">
        <v>4675</v>
      </c>
      <c r="D2255" s="104" t="s">
        <v>247</v>
      </c>
      <c r="E2255" s="117" t="s">
        <v>81</v>
      </c>
      <c r="F2255" s="96" t="s">
        <v>81</v>
      </c>
      <c r="G2255" s="263">
        <v>2011</v>
      </c>
      <c r="H2255" s="113">
        <v>1</v>
      </c>
      <c r="I2255" s="117" t="s">
        <v>245</v>
      </c>
      <c r="J2255" s="262"/>
      <c r="K2255" s="270"/>
      <c r="L2255" s="286"/>
      <c r="M2255" s="133" t="s">
        <v>247</v>
      </c>
      <c r="N2255" s="114">
        <v>2015</v>
      </c>
      <c r="O2255" s="114">
        <v>2015</v>
      </c>
      <c r="P2255" s="113">
        <v>0.75</v>
      </c>
      <c r="Q2255" s="117" t="s">
        <v>245</v>
      </c>
      <c r="R2255" s="96"/>
      <c r="S2255" s="97"/>
      <c r="T2255" s="103"/>
      <c r="U2255" s="136" t="e">
        <f ca="1">_xlfn._xlws.FILTER(_xlfn._xlws.FILTER(Table15[],(Table15[System-Owned Portion]&amp;Table15[Was Material Ever Previously Lead?]&amp;Table15[Customer-Owned Portion])=(D2255&amp;E2255&amp;M2255)),{0,0,0,1})</f>
        <v>#NAME?</v>
      </c>
      <c r="V2255"/>
    </row>
    <row r="2256" spans="1:22" ht="30" x14ac:dyDescent="0.25">
      <c r="A2256" s="102" t="s">
        <v>4598</v>
      </c>
      <c r="B2256" s="96" t="s">
        <v>4599</v>
      </c>
      <c r="C2256" s="96" t="s">
        <v>4675</v>
      </c>
      <c r="D2256" s="104" t="s">
        <v>247</v>
      </c>
      <c r="E2256" s="117" t="s">
        <v>81</v>
      </c>
      <c r="F2256" s="96" t="s">
        <v>81</v>
      </c>
      <c r="G2256" s="263">
        <v>2011</v>
      </c>
      <c r="H2256" s="113">
        <v>1</v>
      </c>
      <c r="I2256" s="117" t="s">
        <v>245</v>
      </c>
      <c r="J2256" s="262"/>
      <c r="K2256" s="270"/>
      <c r="L2256" s="286"/>
      <c r="M2256" s="133" t="s">
        <v>247</v>
      </c>
      <c r="N2256" s="114">
        <v>2015</v>
      </c>
      <c r="O2256" s="114">
        <v>2015</v>
      </c>
      <c r="P2256" s="113">
        <v>0.75</v>
      </c>
      <c r="Q2256" s="117" t="s">
        <v>245</v>
      </c>
      <c r="R2256" s="96"/>
      <c r="S2256" s="97"/>
      <c r="T2256" s="103"/>
      <c r="U2256" s="136" t="e">
        <f ca="1">_xlfn._xlws.FILTER(_xlfn._xlws.FILTER(Table15[],(Table15[System-Owned Portion]&amp;Table15[Was Material Ever Previously Lead?]&amp;Table15[Customer-Owned Portion])=(D2256&amp;E2256&amp;M2256)),{0,0,0,1})</f>
        <v>#NAME?</v>
      </c>
      <c r="V2256"/>
    </row>
    <row r="2257" spans="1:22" ht="30" x14ac:dyDescent="0.25">
      <c r="A2257" s="102" t="s">
        <v>4600</v>
      </c>
      <c r="B2257" s="96" t="s">
        <v>4601</v>
      </c>
      <c r="C2257" s="96" t="s">
        <v>4675</v>
      </c>
      <c r="D2257" s="104" t="s">
        <v>247</v>
      </c>
      <c r="E2257" s="117" t="s">
        <v>81</v>
      </c>
      <c r="F2257" s="96" t="s">
        <v>81</v>
      </c>
      <c r="G2257" s="263">
        <v>2011</v>
      </c>
      <c r="H2257" s="113">
        <v>1</v>
      </c>
      <c r="I2257" s="117" t="s">
        <v>245</v>
      </c>
      <c r="J2257" s="262"/>
      <c r="K2257" s="270"/>
      <c r="L2257" s="286"/>
      <c r="M2257" s="133" t="s">
        <v>247</v>
      </c>
      <c r="N2257" s="114">
        <v>2015</v>
      </c>
      <c r="O2257" s="114">
        <v>2015</v>
      </c>
      <c r="P2257" s="113">
        <v>0.75</v>
      </c>
      <c r="Q2257" s="117" t="s">
        <v>245</v>
      </c>
      <c r="R2257" s="96"/>
      <c r="S2257" s="97"/>
      <c r="T2257" s="103"/>
      <c r="U2257" s="136" t="e">
        <f ca="1">_xlfn._xlws.FILTER(_xlfn._xlws.FILTER(Table15[],(Table15[System-Owned Portion]&amp;Table15[Was Material Ever Previously Lead?]&amp;Table15[Customer-Owned Portion])=(D2257&amp;E2257&amp;M2257)),{0,0,0,1})</f>
        <v>#NAME?</v>
      </c>
      <c r="V2257"/>
    </row>
    <row r="2258" spans="1:22" ht="30" x14ac:dyDescent="0.25">
      <c r="A2258" s="102" t="s">
        <v>4602</v>
      </c>
      <c r="B2258" s="96" t="s">
        <v>4603</v>
      </c>
      <c r="C2258" s="96" t="s">
        <v>4675</v>
      </c>
      <c r="D2258" s="104" t="s">
        <v>247</v>
      </c>
      <c r="E2258" s="117" t="s">
        <v>81</v>
      </c>
      <c r="F2258" s="96" t="s">
        <v>81</v>
      </c>
      <c r="G2258" s="263">
        <v>2011</v>
      </c>
      <c r="H2258" s="113">
        <v>1</v>
      </c>
      <c r="I2258" s="117" t="s">
        <v>245</v>
      </c>
      <c r="J2258" s="262"/>
      <c r="K2258" s="270"/>
      <c r="L2258" s="286"/>
      <c r="M2258" s="133" t="s">
        <v>247</v>
      </c>
      <c r="N2258" s="114">
        <v>2015</v>
      </c>
      <c r="O2258" s="114">
        <v>2015</v>
      </c>
      <c r="P2258" s="113">
        <v>0.75</v>
      </c>
      <c r="Q2258" s="117" t="s">
        <v>245</v>
      </c>
      <c r="R2258" s="96"/>
      <c r="S2258" s="97"/>
      <c r="T2258" s="103"/>
      <c r="U2258" s="136" t="e">
        <f ca="1">_xlfn._xlws.FILTER(_xlfn._xlws.FILTER(Table15[],(Table15[System-Owned Portion]&amp;Table15[Was Material Ever Previously Lead?]&amp;Table15[Customer-Owned Portion])=(D2258&amp;E2258&amp;M2258)),{0,0,0,1})</f>
        <v>#NAME?</v>
      </c>
      <c r="V2258"/>
    </row>
    <row r="2259" spans="1:22" ht="30" x14ac:dyDescent="0.25">
      <c r="A2259" s="102" t="s">
        <v>4604</v>
      </c>
      <c r="B2259" s="96" t="s">
        <v>4605</v>
      </c>
      <c r="C2259" s="96" t="s">
        <v>4675</v>
      </c>
      <c r="D2259" s="104" t="s">
        <v>247</v>
      </c>
      <c r="E2259" s="117" t="s">
        <v>81</v>
      </c>
      <c r="F2259" s="96" t="s">
        <v>81</v>
      </c>
      <c r="G2259" s="263">
        <v>2011</v>
      </c>
      <c r="H2259" s="113">
        <v>1</v>
      </c>
      <c r="I2259" s="117" t="s">
        <v>245</v>
      </c>
      <c r="J2259" s="262"/>
      <c r="K2259" s="270"/>
      <c r="L2259" s="286"/>
      <c r="M2259" s="133" t="s">
        <v>247</v>
      </c>
      <c r="N2259" s="114">
        <v>2015</v>
      </c>
      <c r="O2259" s="114">
        <v>2015</v>
      </c>
      <c r="P2259" s="113">
        <v>0.75</v>
      </c>
      <c r="Q2259" s="117" t="s">
        <v>245</v>
      </c>
      <c r="R2259" s="96"/>
      <c r="S2259" s="97"/>
      <c r="T2259" s="103"/>
      <c r="U2259" s="136" t="e">
        <f ca="1">_xlfn._xlws.FILTER(_xlfn._xlws.FILTER(Table15[],(Table15[System-Owned Portion]&amp;Table15[Was Material Ever Previously Lead?]&amp;Table15[Customer-Owned Portion])=(D2259&amp;E2259&amp;M2259)),{0,0,0,1})</f>
        <v>#NAME?</v>
      </c>
      <c r="V2259"/>
    </row>
    <row r="2260" spans="1:22" ht="30" x14ac:dyDescent="0.25">
      <c r="A2260" s="102" t="s">
        <v>4606</v>
      </c>
      <c r="B2260" s="96" t="s">
        <v>4607</v>
      </c>
      <c r="C2260" s="96" t="s">
        <v>4675</v>
      </c>
      <c r="D2260" s="104" t="s">
        <v>247</v>
      </c>
      <c r="E2260" s="117" t="s">
        <v>81</v>
      </c>
      <c r="F2260" s="96" t="s">
        <v>81</v>
      </c>
      <c r="G2260" s="263">
        <v>2011</v>
      </c>
      <c r="H2260" s="113">
        <v>1</v>
      </c>
      <c r="I2260" s="117" t="s">
        <v>245</v>
      </c>
      <c r="J2260" s="262"/>
      <c r="K2260" s="270"/>
      <c r="L2260" s="286"/>
      <c r="M2260" s="133" t="s">
        <v>247</v>
      </c>
      <c r="N2260" s="114">
        <v>2015</v>
      </c>
      <c r="O2260" s="114">
        <v>2015</v>
      </c>
      <c r="P2260" s="113">
        <v>0.75</v>
      </c>
      <c r="Q2260" s="117" t="s">
        <v>245</v>
      </c>
      <c r="R2260" s="96"/>
      <c r="S2260" s="97"/>
      <c r="T2260" s="103"/>
      <c r="U2260" s="136" t="e">
        <f ca="1">_xlfn._xlws.FILTER(_xlfn._xlws.FILTER(Table15[],(Table15[System-Owned Portion]&amp;Table15[Was Material Ever Previously Lead?]&amp;Table15[Customer-Owned Portion])=(D2260&amp;E2260&amp;M2260)),{0,0,0,1})</f>
        <v>#NAME?</v>
      </c>
      <c r="V2260"/>
    </row>
    <row r="2261" spans="1:22" ht="30" x14ac:dyDescent="0.25">
      <c r="A2261" s="102" t="s">
        <v>4608</v>
      </c>
      <c r="B2261" s="96" t="s">
        <v>4609</v>
      </c>
      <c r="C2261" s="96" t="s">
        <v>4675</v>
      </c>
      <c r="D2261" s="104" t="s">
        <v>247</v>
      </c>
      <c r="E2261" s="117" t="s">
        <v>81</v>
      </c>
      <c r="F2261" s="96" t="s">
        <v>81</v>
      </c>
      <c r="G2261" s="263">
        <v>2011</v>
      </c>
      <c r="H2261" s="113">
        <v>1</v>
      </c>
      <c r="I2261" s="117" t="s">
        <v>245</v>
      </c>
      <c r="J2261" s="262"/>
      <c r="K2261" s="270"/>
      <c r="L2261" s="286"/>
      <c r="M2261" s="133" t="s">
        <v>247</v>
      </c>
      <c r="N2261" s="114">
        <v>2015</v>
      </c>
      <c r="O2261" s="114">
        <v>2015</v>
      </c>
      <c r="P2261" s="113">
        <v>0.75</v>
      </c>
      <c r="Q2261" s="117" t="s">
        <v>245</v>
      </c>
      <c r="R2261" s="96"/>
      <c r="S2261" s="97"/>
      <c r="T2261" s="103"/>
      <c r="U2261" s="136" t="e">
        <f ca="1">_xlfn._xlws.FILTER(_xlfn._xlws.FILTER(Table15[],(Table15[System-Owned Portion]&amp;Table15[Was Material Ever Previously Lead?]&amp;Table15[Customer-Owned Portion])=(D2261&amp;E2261&amp;M2261)),{0,0,0,1})</f>
        <v>#NAME?</v>
      </c>
      <c r="V2261"/>
    </row>
    <row r="2262" spans="1:22" ht="30" x14ac:dyDescent="0.25">
      <c r="A2262" s="102" t="s">
        <v>4610</v>
      </c>
      <c r="B2262" s="96" t="s">
        <v>4611</v>
      </c>
      <c r="C2262" s="96" t="s">
        <v>4675</v>
      </c>
      <c r="D2262" s="104" t="s">
        <v>247</v>
      </c>
      <c r="E2262" s="117" t="s">
        <v>81</v>
      </c>
      <c r="F2262" s="96" t="s">
        <v>81</v>
      </c>
      <c r="G2262" s="263">
        <v>2011</v>
      </c>
      <c r="H2262" s="113">
        <v>1</v>
      </c>
      <c r="I2262" s="117" t="s">
        <v>245</v>
      </c>
      <c r="J2262" s="262"/>
      <c r="K2262" s="270"/>
      <c r="L2262" s="286"/>
      <c r="M2262" s="133" t="s">
        <v>247</v>
      </c>
      <c r="N2262" s="114">
        <v>2015</v>
      </c>
      <c r="O2262" s="114">
        <v>2015</v>
      </c>
      <c r="P2262" s="113">
        <v>0.75</v>
      </c>
      <c r="Q2262" s="117" t="s">
        <v>245</v>
      </c>
      <c r="R2262" s="96"/>
      <c r="S2262" s="97"/>
      <c r="T2262" s="103"/>
      <c r="U2262" s="136" t="e">
        <f ca="1">_xlfn._xlws.FILTER(_xlfn._xlws.FILTER(Table15[],(Table15[System-Owned Portion]&amp;Table15[Was Material Ever Previously Lead?]&amp;Table15[Customer-Owned Portion])=(D2262&amp;E2262&amp;M2262)),{0,0,0,1})</f>
        <v>#NAME?</v>
      </c>
      <c r="V2262"/>
    </row>
    <row r="2263" spans="1:22" ht="30" x14ac:dyDescent="0.25">
      <c r="A2263" s="102" t="s">
        <v>4612</v>
      </c>
      <c r="B2263" s="96" t="s">
        <v>4613</v>
      </c>
      <c r="C2263" s="96" t="s">
        <v>4675</v>
      </c>
      <c r="D2263" s="104" t="s">
        <v>247</v>
      </c>
      <c r="E2263" s="117" t="s">
        <v>81</v>
      </c>
      <c r="F2263" s="96" t="s">
        <v>81</v>
      </c>
      <c r="G2263" s="263">
        <v>2011</v>
      </c>
      <c r="H2263" s="113">
        <v>1</v>
      </c>
      <c r="I2263" s="117" t="s">
        <v>245</v>
      </c>
      <c r="J2263" s="262"/>
      <c r="K2263" s="270"/>
      <c r="L2263" s="286"/>
      <c r="M2263" s="133" t="s">
        <v>247</v>
      </c>
      <c r="N2263" s="114">
        <v>2015</v>
      </c>
      <c r="O2263" s="114">
        <v>2015</v>
      </c>
      <c r="P2263" s="113">
        <v>0.75</v>
      </c>
      <c r="Q2263" s="117" t="s">
        <v>245</v>
      </c>
      <c r="R2263" s="96"/>
      <c r="S2263" s="97"/>
      <c r="T2263" s="103"/>
      <c r="U2263" s="136" t="e">
        <f ca="1">_xlfn._xlws.FILTER(_xlfn._xlws.FILTER(Table15[],(Table15[System-Owned Portion]&amp;Table15[Was Material Ever Previously Lead?]&amp;Table15[Customer-Owned Portion])=(D2263&amp;E2263&amp;M2263)),{0,0,0,1})</f>
        <v>#NAME?</v>
      </c>
      <c r="V2263"/>
    </row>
    <row r="2264" spans="1:22" ht="30" x14ac:dyDescent="0.25">
      <c r="A2264" s="102" t="s">
        <v>4614</v>
      </c>
      <c r="B2264" s="96" t="s">
        <v>4615</v>
      </c>
      <c r="C2264" s="96" t="s">
        <v>4675</v>
      </c>
      <c r="D2264" s="104" t="s">
        <v>247</v>
      </c>
      <c r="E2264" s="117" t="s">
        <v>81</v>
      </c>
      <c r="F2264" s="96" t="s">
        <v>81</v>
      </c>
      <c r="G2264" s="263">
        <v>2011</v>
      </c>
      <c r="H2264" s="113">
        <v>1</v>
      </c>
      <c r="I2264" s="117" t="s">
        <v>245</v>
      </c>
      <c r="J2264" s="262"/>
      <c r="K2264" s="270"/>
      <c r="L2264" s="286"/>
      <c r="M2264" s="133" t="s">
        <v>247</v>
      </c>
      <c r="N2264" s="114">
        <v>2015</v>
      </c>
      <c r="O2264" s="114">
        <v>2015</v>
      </c>
      <c r="P2264" s="113">
        <v>0.75</v>
      </c>
      <c r="Q2264" s="117" t="s">
        <v>245</v>
      </c>
      <c r="R2264" s="96"/>
      <c r="S2264" s="97"/>
      <c r="T2264" s="103"/>
      <c r="U2264" s="136" t="e">
        <f ca="1">_xlfn._xlws.FILTER(_xlfn._xlws.FILTER(Table15[],(Table15[System-Owned Portion]&amp;Table15[Was Material Ever Previously Lead?]&amp;Table15[Customer-Owned Portion])=(D2264&amp;E2264&amp;M2264)),{0,0,0,1})</f>
        <v>#NAME?</v>
      </c>
      <c r="V2264"/>
    </row>
    <row r="2265" spans="1:22" ht="30" x14ac:dyDescent="0.25">
      <c r="A2265" s="102" t="s">
        <v>4616</v>
      </c>
      <c r="B2265" s="96" t="s">
        <v>4681</v>
      </c>
      <c r="C2265" s="96" t="s">
        <v>4676</v>
      </c>
      <c r="D2265" s="104" t="s">
        <v>247</v>
      </c>
      <c r="E2265" s="117" t="s">
        <v>81</v>
      </c>
      <c r="F2265" s="96" t="s">
        <v>81</v>
      </c>
      <c r="G2265" s="263">
        <v>2017</v>
      </c>
      <c r="H2265" s="264">
        <v>1</v>
      </c>
      <c r="I2265" s="117" t="s">
        <v>245</v>
      </c>
      <c r="J2265" s="262"/>
      <c r="K2265" s="270"/>
      <c r="L2265" s="286"/>
      <c r="M2265" s="133" t="s">
        <v>247</v>
      </c>
      <c r="N2265" s="114">
        <v>2017</v>
      </c>
      <c r="O2265" s="114">
        <v>2017</v>
      </c>
      <c r="P2265" s="113">
        <v>1</v>
      </c>
      <c r="Q2265" s="117" t="s">
        <v>245</v>
      </c>
      <c r="R2265" s="96"/>
      <c r="S2265" s="97"/>
      <c r="T2265" s="103"/>
      <c r="U2265" s="136" t="e">
        <f ca="1">_xlfn._xlws.FILTER(_xlfn._xlws.FILTER(Table15[],(Table15[System-Owned Portion]&amp;Table15[Was Material Ever Previously Lead?]&amp;Table15[Customer-Owned Portion])=(D2265&amp;E2265&amp;M2265)),{0,0,0,1})</f>
        <v>#NAME?</v>
      </c>
      <c r="V2265"/>
    </row>
    <row r="2266" spans="1:22" ht="30" x14ac:dyDescent="0.25">
      <c r="A2266" s="102" t="s">
        <v>4618</v>
      </c>
      <c r="B2266" s="96" t="s">
        <v>4617</v>
      </c>
      <c r="C2266" s="96" t="s">
        <v>4676</v>
      </c>
      <c r="D2266" s="104" t="s">
        <v>247</v>
      </c>
      <c r="E2266" s="117" t="s">
        <v>81</v>
      </c>
      <c r="F2266" s="96" t="s">
        <v>81</v>
      </c>
      <c r="G2266" s="263">
        <v>2017</v>
      </c>
      <c r="H2266" s="264">
        <v>1</v>
      </c>
      <c r="I2266" s="117" t="s">
        <v>245</v>
      </c>
      <c r="J2266" s="262"/>
      <c r="K2266" s="270"/>
      <c r="L2266" s="286"/>
      <c r="M2266" s="133" t="s">
        <v>247</v>
      </c>
      <c r="N2266" s="114">
        <v>2018</v>
      </c>
      <c r="O2266" s="114">
        <v>2018</v>
      </c>
      <c r="P2266" s="113">
        <v>1</v>
      </c>
      <c r="Q2266" s="117" t="s">
        <v>245</v>
      </c>
      <c r="R2266" s="96"/>
      <c r="S2266" s="97"/>
      <c r="T2266" s="103"/>
      <c r="U2266" s="136" t="e">
        <f ca="1">_xlfn._xlws.FILTER(_xlfn._xlws.FILTER(Table15[],(Table15[System-Owned Portion]&amp;Table15[Was Material Ever Previously Lead?]&amp;Table15[Customer-Owned Portion])=(D2266&amp;E2266&amp;M2266)),{0,0,0,1})</f>
        <v>#NAME?</v>
      </c>
      <c r="V2266"/>
    </row>
    <row r="2267" spans="1:22" ht="30" x14ac:dyDescent="0.25">
      <c r="A2267" s="102" t="s">
        <v>4619</v>
      </c>
      <c r="B2267" s="96" t="s">
        <v>4617</v>
      </c>
      <c r="C2267" s="96" t="s">
        <v>4676</v>
      </c>
      <c r="D2267" s="104" t="s">
        <v>247</v>
      </c>
      <c r="E2267" s="117" t="s">
        <v>81</v>
      </c>
      <c r="F2267" s="96" t="s">
        <v>81</v>
      </c>
      <c r="G2267" s="263">
        <v>2017</v>
      </c>
      <c r="H2267" s="264">
        <v>1</v>
      </c>
      <c r="I2267" s="117" t="s">
        <v>245</v>
      </c>
      <c r="J2267" s="262"/>
      <c r="K2267" s="270"/>
      <c r="L2267" s="286"/>
      <c r="M2267" s="133" t="s">
        <v>247</v>
      </c>
      <c r="N2267" s="114">
        <v>2018</v>
      </c>
      <c r="O2267" s="114">
        <v>2018</v>
      </c>
      <c r="P2267" s="113">
        <v>1</v>
      </c>
      <c r="Q2267" s="117" t="s">
        <v>245</v>
      </c>
      <c r="R2267" s="96"/>
      <c r="S2267" s="97"/>
      <c r="T2267" s="103"/>
      <c r="U2267" s="136" t="e">
        <f ca="1">_xlfn._xlws.FILTER(_xlfn._xlws.FILTER(Table15[],(Table15[System-Owned Portion]&amp;Table15[Was Material Ever Previously Lead?]&amp;Table15[Customer-Owned Portion])=(D2267&amp;E2267&amp;M2267)),{0,0,0,1})</f>
        <v>#NAME?</v>
      </c>
      <c r="V2267"/>
    </row>
    <row r="2268" spans="1:22" ht="30" x14ac:dyDescent="0.25">
      <c r="A2268" s="102" t="s">
        <v>4620</v>
      </c>
      <c r="B2268" s="96" t="s">
        <v>4617</v>
      </c>
      <c r="C2268" s="96" t="s">
        <v>4676</v>
      </c>
      <c r="D2268" s="104" t="s">
        <v>247</v>
      </c>
      <c r="E2268" s="117" t="s">
        <v>81</v>
      </c>
      <c r="F2268" s="96" t="s">
        <v>81</v>
      </c>
      <c r="G2268" s="263">
        <v>2017</v>
      </c>
      <c r="H2268" s="264">
        <v>1</v>
      </c>
      <c r="I2268" s="117" t="s">
        <v>245</v>
      </c>
      <c r="J2268" s="262"/>
      <c r="K2268" s="270"/>
      <c r="L2268" s="286"/>
      <c r="M2268" s="133" t="s">
        <v>247</v>
      </c>
      <c r="N2268" s="114">
        <v>2018</v>
      </c>
      <c r="O2268" s="114">
        <v>2018</v>
      </c>
      <c r="P2268" s="113">
        <v>1</v>
      </c>
      <c r="Q2268" s="117" t="s">
        <v>245</v>
      </c>
      <c r="R2268" s="96"/>
      <c r="S2268" s="97"/>
      <c r="T2268" s="103"/>
      <c r="U2268" s="136" t="e">
        <f ca="1">_xlfn._xlws.FILTER(_xlfn._xlws.FILTER(Table15[],(Table15[System-Owned Portion]&amp;Table15[Was Material Ever Previously Lead?]&amp;Table15[Customer-Owned Portion])=(D2268&amp;E2268&amp;M2268)),{0,0,0,1})</f>
        <v>#NAME?</v>
      </c>
      <c r="V2268"/>
    </row>
    <row r="2269" spans="1:22" ht="30" x14ac:dyDescent="0.25">
      <c r="A2269" s="102" t="s">
        <v>4622</v>
      </c>
      <c r="B2269" s="96" t="s">
        <v>4621</v>
      </c>
      <c r="C2269" s="96" t="s">
        <v>4676</v>
      </c>
      <c r="D2269" s="104" t="s">
        <v>247</v>
      </c>
      <c r="E2269" s="117" t="s">
        <v>81</v>
      </c>
      <c r="F2269" s="96" t="s">
        <v>81</v>
      </c>
      <c r="G2269" s="263">
        <v>2017</v>
      </c>
      <c r="H2269" s="264">
        <v>1</v>
      </c>
      <c r="I2269" s="117" t="s">
        <v>245</v>
      </c>
      <c r="J2269" s="262"/>
      <c r="K2269" s="270"/>
      <c r="L2269" s="286"/>
      <c r="M2269" s="133" t="s">
        <v>247</v>
      </c>
      <c r="N2269" s="114">
        <v>2018</v>
      </c>
      <c r="O2269" s="114">
        <v>2018</v>
      </c>
      <c r="P2269" s="113">
        <v>1</v>
      </c>
      <c r="Q2269" s="117" t="s">
        <v>245</v>
      </c>
      <c r="R2269" s="96"/>
      <c r="S2269" s="97"/>
      <c r="T2269" s="103"/>
      <c r="U2269" s="136" t="e">
        <f ca="1">_xlfn._xlws.FILTER(_xlfn._xlws.FILTER(Table15[],(Table15[System-Owned Portion]&amp;Table15[Was Material Ever Previously Lead?]&amp;Table15[Customer-Owned Portion])=(D2269&amp;E2269&amp;M2269)),{0,0,0,1})</f>
        <v>#NAME?</v>
      </c>
      <c r="V2269"/>
    </row>
    <row r="2270" spans="1:22" ht="30" x14ac:dyDescent="0.25">
      <c r="A2270" s="102" t="s">
        <v>4623</v>
      </c>
      <c r="B2270" s="96" t="s">
        <v>4621</v>
      </c>
      <c r="C2270" s="96" t="s">
        <v>4676</v>
      </c>
      <c r="D2270" s="104" t="s">
        <v>247</v>
      </c>
      <c r="E2270" s="117" t="s">
        <v>81</v>
      </c>
      <c r="F2270" s="96" t="s">
        <v>81</v>
      </c>
      <c r="G2270" s="263">
        <v>2017</v>
      </c>
      <c r="H2270" s="264">
        <v>1</v>
      </c>
      <c r="I2270" s="117" t="s">
        <v>245</v>
      </c>
      <c r="J2270" s="262"/>
      <c r="K2270" s="270"/>
      <c r="L2270" s="286"/>
      <c r="M2270" s="133" t="s">
        <v>247</v>
      </c>
      <c r="N2270" s="114">
        <v>2018</v>
      </c>
      <c r="O2270" s="114">
        <v>2018</v>
      </c>
      <c r="P2270" s="113">
        <v>1</v>
      </c>
      <c r="Q2270" s="117" t="s">
        <v>245</v>
      </c>
      <c r="R2270" s="96"/>
      <c r="S2270" s="97"/>
      <c r="T2270" s="103"/>
      <c r="U2270" s="136" t="e">
        <f ca="1">_xlfn._xlws.FILTER(_xlfn._xlws.FILTER(Table15[],(Table15[System-Owned Portion]&amp;Table15[Was Material Ever Previously Lead?]&amp;Table15[Customer-Owned Portion])=(D2270&amp;E2270&amp;M2270)),{0,0,0,1})</f>
        <v>#NAME?</v>
      </c>
      <c r="V2270"/>
    </row>
    <row r="2271" spans="1:22" ht="30" x14ac:dyDescent="0.25">
      <c r="A2271" s="102" t="s">
        <v>4624</v>
      </c>
      <c r="B2271" s="96" t="s">
        <v>4621</v>
      </c>
      <c r="C2271" s="96" t="s">
        <v>4676</v>
      </c>
      <c r="D2271" s="104" t="s">
        <v>247</v>
      </c>
      <c r="E2271" s="117" t="s">
        <v>81</v>
      </c>
      <c r="F2271" s="96" t="s">
        <v>81</v>
      </c>
      <c r="G2271" s="263">
        <v>2017</v>
      </c>
      <c r="H2271" s="264">
        <v>1</v>
      </c>
      <c r="I2271" s="117" t="s">
        <v>245</v>
      </c>
      <c r="J2271" s="262"/>
      <c r="K2271" s="270"/>
      <c r="L2271" s="286"/>
      <c r="M2271" s="133" t="s">
        <v>247</v>
      </c>
      <c r="N2271" s="114">
        <v>2018</v>
      </c>
      <c r="O2271" s="114">
        <v>2018</v>
      </c>
      <c r="P2271" s="113">
        <v>1</v>
      </c>
      <c r="Q2271" s="117" t="s">
        <v>245</v>
      </c>
      <c r="R2271" s="96"/>
      <c r="S2271" s="97"/>
      <c r="T2271" s="103"/>
      <c r="U2271" s="136" t="e">
        <f ca="1">_xlfn._xlws.FILTER(_xlfn._xlws.FILTER(Table15[],(Table15[System-Owned Portion]&amp;Table15[Was Material Ever Previously Lead?]&amp;Table15[Customer-Owned Portion])=(D2271&amp;E2271&amp;M2271)),{0,0,0,1})</f>
        <v>#NAME?</v>
      </c>
      <c r="V2271"/>
    </row>
    <row r="2272" spans="1:22" ht="30" x14ac:dyDescent="0.25">
      <c r="A2272" s="102" t="s">
        <v>4626</v>
      </c>
      <c r="B2272" s="96" t="s">
        <v>4625</v>
      </c>
      <c r="C2272" s="96" t="s">
        <v>4676</v>
      </c>
      <c r="D2272" s="104" t="s">
        <v>247</v>
      </c>
      <c r="E2272" s="117" t="s">
        <v>81</v>
      </c>
      <c r="F2272" s="96" t="s">
        <v>81</v>
      </c>
      <c r="G2272" s="263">
        <v>2017</v>
      </c>
      <c r="H2272" s="264">
        <v>1</v>
      </c>
      <c r="I2272" s="117" t="s">
        <v>245</v>
      </c>
      <c r="J2272" s="262"/>
      <c r="K2272" s="270"/>
      <c r="L2272" s="286"/>
      <c r="M2272" s="133" t="s">
        <v>247</v>
      </c>
      <c r="N2272" s="114">
        <v>2018</v>
      </c>
      <c r="O2272" s="114">
        <v>2018</v>
      </c>
      <c r="P2272" s="113">
        <v>1</v>
      </c>
      <c r="Q2272" s="117" t="s">
        <v>245</v>
      </c>
      <c r="R2272" s="96"/>
      <c r="S2272" s="97"/>
      <c r="T2272" s="103"/>
      <c r="U2272" s="136" t="e">
        <f ca="1">_xlfn._xlws.FILTER(_xlfn._xlws.FILTER(Table15[],(Table15[System-Owned Portion]&amp;Table15[Was Material Ever Previously Lead?]&amp;Table15[Customer-Owned Portion])=(D2272&amp;E2272&amp;M2272)),{0,0,0,1})</f>
        <v>#NAME?</v>
      </c>
      <c r="V2272"/>
    </row>
    <row r="2273" spans="1:22" ht="30" x14ac:dyDescent="0.25">
      <c r="A2273" s="102" t="s">
        <v>4627</v>
      </c>
      <c r="B2273" s="96" t="s">
        <v>4625</v>
      </c>
      <c r="C2273" s="96" t="s">
        <v>4676</v>
      </c>
      <c r="D2273" s="104" t="s">
        <v>247</v>
      </c>
      <c r="E2273" s="117" t="s">
        <v>81</v>
      </c>
      <c r="F2273" s="96" t="s">
        <v>81</v>
      </c>
      <c r="G2273" s="263">
        <v>2017</v>
      </c>
      <c r="H2273" s="264">
        <v>1</v>
      </c>
      <c r="I2273" s="117" t="s">
        <v>245</v>
      </c>
      <c r="J2273" s="262"/>
      <c r="K2273" s="270"/>
      <c r="L2273" s="286"/>
      <c r="M2273" s="133" t="s">
        <v>247</v>
      </c>
      <c r="N2273" s="114">
        <v>2018</v>
      </c>
      <c r="O2273" s="114">
        <v>2018</v>
      </c>
      <c r="P2273" s="113">
        <v>1</v>
      </c>
      <c r="Q2273" s="117" t="s">
        <v>245</v>
      </c>
      <c r="R2273" s="96"/>
      <c r="S2273" s="97"/>
      <c r="T2273" s="103"/>
      <c r="U2273" s="136" t="e">
        <f ca="1">_xlfn._xlws.FILTER(_xlfn._xlws.FILTER(Table15[],(Table15[System-Owned Portion]&amp;Table15[Was Material Ever Previously Lead?]&amp;Table15[Customer-Owned Portion])=(D2273&amp;E2273&amp;M2273)),{0,0,0,1})</f>
        <v>#NAME?</v>
      </c>
      <c r="V2273"/>
    </row>
    <row r="2274" spans="1:22" ht="30" x14ac:dyDescent="0.25">
      <c r="A2274" s="102" t="s">
        <v>4628</v>
      </c>
      <c r="B2274" s="96" t="s">
        <v>4625</v>
      </c>
      <c r="C2274" s="96" t="s">
        <v>4676</v>
      </c>
      <c r="D2274" s="104" t="s">
        <v>247</v>
      </c>
      <c r="E2274" s="117" t="s">
        <v>81</v>
      </c>
      <c r="F2274" s="96" t="s">
        <v>81</v>
      </c>
      <c r="G2274" s="263">
        <v>2017</v>
      </c>
      <c r="H2274" s="264">
        <v>1</v>
      </c>
      <c r="I2274" s="117" t="s">
        <v>245</v>
      </c>
      <c r="J2274" s="262"/>
      <c r="K2274" s="270"/>
      <c r="L2274" s="286"/>
      <c r="M2274" s="133" t="s">
        <v>247</v>
      </c>
      <c r="N2274" s="114">
        <v>2018</v>
      </c>
      <c r="O2274" s="114">
        <v>2018</v>
      </c>
      <c r="P2274" s="113">
        <v>1</v>
      </c>
      <c r="Q2274" s="117" t="s">
        <v>245</v>
      </c>
      <c r="R2274" s="96"/>
      <c r="S2274" s="97"/>
      <c r="T2274" s="103"/>
      <c r="U2274" s="136" t="e">
        <f ca="1">_xlfn._xlws.FILTER(_xlfn._xlws.FILTER(Table15[],(Table15[System-Owned Portion]&amp;Table15[Was Material Ever Previously Lead?]&amp;Table15[Customer-Owned Portion])=(D2274&amp;E2274&amp;M2274)),{0,0,0,1})</f>
        <v>#NAME?</v>
      </c>
      <c r="V2274"/>
    </row>
    <row r="2275" spans="1:22" ht="30" x14ac:dyDescent="0.25">
      <c r="A2275" s="102" t="s">
        <v>4630</v>
      </c>
      <c r="B2275" s="96" t="s">
        <v>4629</v>
      </c>
      <c r="C2275" s="96" t="s">
        <v>4676</v>
      </c>
      <c r="D2275" s="104" t="s">
        <v>247</v>
      </c>
      <c r="E2275" s="117" t="s">
        <v>81</v>
      </c>
      <c r="F2275" s="96" t="s">
        <v>81</v>
      </c>
      <c r="G2275" s="263">
        <v>2017</v>
      </c>
      <c r="H2275" s="264">
        <v>1</v>
      </c>
      <c r="I2275" s="117" t="s">
        <v>245</v>
      </c>
      <c r="J2275" s="262"/>
      <c r="K2275" s="270"/>
      <c r="L2275" s="286"/>
      <c r="M2275" s="133" t="s">
        <v>247</v>
      </c>
      <c r="N2275" s="114">
        <v>2018</v>
      </c>
      <c r="O2275" s="114">
        <v>2018</v>
      </c>
      <c r="P2275" s="113">
        <v>1</v>
      </c>
      <c r="Q2275" s="117" t="s">
        <v>245</v>
      </c>
      <c r="R2275" s="96"/>
      <c r="S2275" s="97"/>
      <c r="T2275" s="103"/>
      <c r="U2275" s="136" t="e">
        <f ca="1">_xlfn._xlws.FILTER(_xlfn._xlws.FILTER(Table15[],(Table15[System-Owned Portion]&amp;Table15[Was Material Ever Previously Lead?]&amp;Table15[Customer-Owned Portion])=(D2275&amp;E2275&amp;M2275)),{0,0,0,1})</f>
        <v>#NAME?</v>
      </c>
      <c r="V2275"/>
    </row>
    <row r="2276" spans="1:22" ht="30" x14ac:dyDescent="0.25">
      <c r="A2276" s="102" t="s">
        <v>4631</v>
      </c>
      <c r="B2276" s="96" t="s">
        <v>4629</v>
      </c>
      <c r="C2276" s="96" t="s">
        <v>4676</v>
      </c>
      <c r="D2276" s="104" t="s">
        <v>247</v>
      </c>
      <c r="E2276" s="117" t="s">
        <v>81</v>
      </c>
      <c r="F2276" s="96" t="s">
        <v>81</v>
      </c>
      <c r="G2276" s="263">
        <v>2017</v>
      </c>
      <c r="H2276" s="264">
        <v>1</v>
      </c>
      <c r="I2276" s="117" t="s">
        <v>245</v>
      </c>
      <c r="J2276" s="262"/>
      <c r="K2276" s="270"/>
      <c r="L2276" s="286"/>
      <c r="M2276" s="133" t="s">
        <v>247</v>
      </c>
      <c r="N2276" s="114">
        <v>2018</v>
      </c>
      <c r="O2276" s="114">
        <v>2018</v>
      </c>
      <c r="P2276" s="113">
        <v>1</v>
      </c>
      <c r="Q2276" s="117" t="s">
        <v>245</v>
      </c>
      <c r="R2276" s="96"/>
      <c r="S2276" s="97"/>
      <c r="T2276" s="103"/>
      <c r="U2276" s="136" t="e">
        <f ca="1">_xlfn._xlws.FILTER(_xlfn._xlws.FILTER(Table15[],(Table15[System-Owned Portion]&amp;Table15[Was Material Ever Previously Lead?]&amp;Table15[Customer-Owned Portion])=(D2276&amp;E2276&amp;M2276)),{0,0,0,1})</f>
        <v>#NAME?</v>
      </c>
      <c r="V2276"/>
    </row>
    <row r="2277" spans="1:22" ht="30" x14ac:dyDescent="0.25">
      <c r="A2277" s="102" t="s">
        <v>4632</v>
      </c>
      <c r="B2277" s="96" t="s">
        <v>4629</v>
      </c>
      <c r="C2277" s="96" t="s">
        <v>4676</v>
      </c>
      <c r="D2277" s="104" t="s">
        <v>247</v>
      </c>
      <c r="E2277" s="117" t="s">
        <v>81</v>
      </c>
      <c r="F2277" s="96" t="s">
        <v>81</v>
      </c>
      <c r="G2277" s="263">
        <v>2017</v>
      </c>
      <c r="H2277" s="264">
        <v>1</v>
      </c>
      <c r="I2277" s="117" t="s">
        <v>245</v>
      </c>
      <c r="J2277" s="262"/>
      <c r="K2277" s="270"/>
      <c r="L2277" s="286"/>
      <c r="M2277" s="133" t="s">
        <v>247</v>
      </c>
      <c r="N2277" s="114">
        <v>2018</v>
      </c>
      <c r="O2277" s="114">
        <v>2018</v>
      </c>
      <c r="P2277" s="113">
        <v>1</v>
      </c>
      <c r="Q2277" s="117" t="s">
        <v>245</v>
      </c>
      <c r="R2277" s="96"/>
      <c r="S2277" s="97"/>
      <c r="T2277" s="103"/>
      <c r="U2277" s="136" t="e">
        <f ca="1">_xlfn._xlws.FILTER(_xlfn._xlws.FILTER(Table15[],(Table15[System-Owned Portion]&amp;Table15[Was Material Ever Previously Lead?]&amp;Table15[Customer-Owned Portion])=(D2277&amp;E2277&amp;M2277)),{0,0,0,1})</f>
        <v>#NAME?</v>
      </c>
      <c r="V2277"/>
    </row>
    <row r="2278" spans="1:22" ht="30" x14ac:dyDescent="0.25">
      <c r="A2278" s="102" t="s">
        <v>4634</v>
      </c>
      <c r="B2278" s="96" t="s">
        <v>4633</v>
      </c>
      <c r="C2278" s="96" t="s">
        <v>4676</v>
      </c>
      <c r="D2278" s="104" t="s">
        <v>247</v>
      </c>
      <c r="E2278" s="117" t="s">
        <v>81</v>
      </c>
      <c r="F2278" s="96" t="s">
        <v>81</v>
      </c>
      <c r="G2278" s="263">
        <v>2017</v>
      </c>
      <c r="H2278" s="264">
        <v>1</v>
      </c>
      <c r="I2278" s="117" t="s">
        <v>245</v>
      </c>
      <c r="J2278" s="262"/>
      <c r="K2278" s="270"/>
      <c r="L2278" s="286"/>
      <c r="M2278" s="133" t="s">
        <v>247</v>
      </c>
      <c r="N2278" s="114">
        <v>2018</v>
      </c>
      <c r="O2278" s="114">
        <v>2018</v>
      </c>
      <c r="P2278" s="113">
        <v>1</v>
      </c>
      <c r="Q2278" s="117" t="s">
        <v>245</v>
      </c>
      <c r="R2278" s="96"/>
      <c r="S2278" s="97"/>
      <c r="T2278" s="103"/>
      <c r="U2278" s="136" t="e">
        <f ca="1">_xlfn._xlws.FILTER(_xlfn._xlws.FILTER(Table15[],(Table15[System-Owned Portion]&amp;Table15[Was Material Ever Previously Lead?]&amp;Table15[Customer-Owned Portion])=(D2278&amp;E2278&amp;M2278)),{0,0,0,1})</f>
        <v>#NAME?</v>
      </c>
      <c r="V2278"/>
    </row>
    <row r="2279" spans="1:22" ht="30" x14ac:dyDescent="0.25">
      <c r="A2279" s="102" t="s">
        <v>4635</v>
      </c>
      <c r="B2279" s="96" t="s">
        <v>4633</v>
      </c>
      <c r="C2279" s="96" t="s">
        <v>4676</v>
      </c>
      <c r="D2279" s="104" t="s">
        <v>247</v>
      </c>
      <c r="E2279" s="117" t="s">
        <v>81</v>
      </c>
      <c r="F2279" s="96" t="s">
        <v>81</v>
      </c>
      <c r="G2279" s="263">
        <v>2017</v>
      </c>
      <c r="H2279" s="264">
        <v>1</v>
      </c>
      <c r="I2279" s="117" t="s">
        <v>245</v>
      </c>
      <c r="J2279" s="262"/>
      <c r="K2279" s="270"/>
      <c r="L2279" s="286"/>
      <c r="M2279" s="133" t="s">
        <v>247</v>
      </c>
      <c r="N2279" s="114">
        <v>2018</v>
      </c>
      <c r="O2279" s="114">
        <v>2018</v>
      </c>
      <c r="P2279" s="113">
        <v>1</v>
      </c>
      <c r="Q2279" s="117" t="s">
        <v>245</v>
      </c>
      <c r="R2279" s="96"/>
      <c r="S2279" s="97"/>
      <c r="T2279" s="103"/>
      <c r="U2279" s="136" t="e">
        <f ca="1">_xlfn._xlws.FILTER(_xlfn._xlws.FILTER(Table15[],(Table15[System-Owned Portion]&amp;Table15[Was Material Ever Previously Lead?]&amp;Table15[Customer-Owned Portion])=(D2279&amp;E2279&amp;M2279)),{0,0,0,1})</f>
        <v>#NAME?</v>
      </c>
      <c r="V2279"/>
    </row>
    <row r="2280" spans="1:22" ht="30" x14ac:dyDescent="0.25">
      <c r="A2280" s="102" t="s">
        <v>4636</v>
      </c>
      <c r="B2280" s="96" t="s">
        <v>4633</v>
      </c>
      <c r="C2280" s="96" t="s">
        <v>4676</v>
      </c>
      <c r="D2280" s="104" t="s">
        <v>247</v>
      </c>
      <c r="E2280" s="117" t="s">
        <v>81</v>
      </c>
      <c r="F2280" s="96" t="s">
        <v>81</v>
      </c>
      <c r="G2280" s="263">
        <v>2017</v>
      </c>
      <c r="H2280" s="264">
        <v>1</v>
      </c>
      <c r="I2280" s="117" t="s">
        <v>245</v>
      </c>
      <c r="J2280" s="262"/>
      <c r="K2280" s="270"/>
      <c r="L2280" s="286"/>
      <c r="M2280" s="133" t="s">
        <v>247</v>
      </c>
      <c r="N2280" s="114">
        <v>2018</v>
      </c>
      <c r="O2280" s="114">
        <v>2018</v>
      </c>
      <c r="P2280" s="113">
        <v>1</v>
      </c>
      <c r="Q2280" s="117" t="s">
        <v>245</v>
      </c>
      <c r="R2280" s="96"/>
      <c r="S2280" s="97"/>
      <c r="T2280" s="103"/>
      <c r="U2280" s="136" t="e">
        <f ca="1">_xlfn._xlws.FILTER(_xlfn._xlws.FILTER(Table15[],(Table15[System-Owned Portion]&amp;Table15[Was Material Ever Previously Lead?]&amp;Table15[Customer-Owned Portion])=(D2280&amp;E2280&amp;M2280)),{0,0,0,1})</f>
        <v>#NAME?</v>
      </c>
      <c r="V2280"/>
    </row>
    <row r="2281" spans="1:22" ht="30" x14ac:dyDescent="0.25">
      <c r="A2281" s="102" t="s">
        <v>4638</v>
      </c>
      <c r="B2281" s="96" t="s">
        <v>4637</v>
      </c>
      <c r="C2281" s="96" t="s">
        <v>4676</v>
      </c>
      <c r="D2281" s="104" t="s">
        <v>247</v>
      </c>
      <c r="E2281" s="117" t="s">
        <v>81</v>
      </c>
      <c r="F2281" s="96" t="s">
        <v>81</v>
      </c>
      <c r="G2281" s="263">
        <v>2017</v>
      </c>
      <c r="H2281" s="264">
        <v>1</v>
      </c>
      <c r="I2281" s="117" t="s">
        <v>245</v>
      </c>
      <c r="J2281" s="262"/>
      <c r="K2281" s="270"/>
      <c r="L2281" s="286"/>
      <c r="M2281" s="133" t="s">
        <v>247</v>
      </c>
      <c r="N2281" s="114">
        <v>2018</v>
      </c>
      <c r="O2281" s="114">
        <v>2018</v>
      </c>
      <c r="P2281" s="113">
        <v>1</v>
      </c>
      <c r="Q2281" s="117" t="s">
        <v>245</v>
      </c>
      <c r="R2281" s="96"/>
      <c r="S2281" s="97"/>
      <c r="T2281" s="103"/>
      <c r="U2281" s="136" t="e">
        <f ca="1">_xlfn._xlws.FILTER(_xlfn._xlws.FILTER(Table15[],(Table15[System-Owned Portion]&amp;Table15[Was Material Ever Previously Lead?]&amp;Table15[Customer-Owned Portion])=(D2281&amp;E2281&amp;M2281)),{0,0,0,1})</f>
        <v>#NAME?</v>
      </c>
      <c r="V2281"/>
    </row>
    <row r="2282" spans="1:22" ht="30" x14ac:dyDescent="0.25">
      <c r="A2282" s="102" t="s">
        <v>4639</v>
      </c>
      <c r="B2282" s="96" t="s">
        <v>4637</v>
      </c>
      <c r="C2282" s="96" t="s">
        <v>4676</v>
      </c>
      <c r="D2282" s="104" t="s">
        <v>247</v>
      </c>
      <c r="E2282" s="117" t="s">
        <v>81</v>
      </c>
      <c r="F2282" s="96" t="s">
        <v>81</v>
      </c>
      <c r="G2282" s="263">
        <v>2017</v>
      </c>
      <c r="H2282" s="264">
        <v>1</v>
      </c>
      <c r="I2282" s="117" t="s">
        <v>245</v>
      </c>
      <c r="J2282" s="262"/>
      <c r="K2282" s="270"/>
      <c r="L2282" s="286"/>
      <c r="M2282" s="133" t="s">
        <v>247</v>
      </c>
      <c r="N2282" s="114">
        <v>2018</v>
      </c>
      <c r="O2282" s="114">
        <v>2018</v>
      </c>
      <c r="P2282" s="113">
        <v>1</v>
      </c>
      <c r="Q2282" s="117" t="s">
        <v>245</v>
      </c>
      <c r="R2282" s="96"/>
      <c r="S2282" s="97"/>
      <c r="T2282" s="103"/>
      <c r="U2282" s="136" t="e">
        <f ca="1">_xlfn._xlws.FILTER(_xlfn._xlws.FILTER(Table15[],(Table15[System-Owned Portion]&amp;Table15[Was Material Ever Previously Lead?]&amp;Table15[Customer-Owned Portion])=(D2282&amp;E2282&amp;M2282)),{0,0,0,1})</f>
        <v>#NAME?</v>
      </c>
      <c r="V2282"/>
    </row>
    <row r="2283" spans="1:22" ht="30" x14ac:dyDescent="0.25">
      <c r="A2283" s="102" t="s">
        <v>4640</v>
      </c>
      <c r="B2283" s="96" t="s">
        <v>4637</v>
      </c>
      <c r="C2283" s="96" t="s">
        <v>4676</v>
      </c>
      <c r="D2283" s="104" t="s">
        <v>247</v>
      </c>
      <c r="E2283" s="117" t="s">
        <v>81</v>
      </c>
      <c r="F2283" s="96" t="s">
        <v>81</v>
      </c>
      <c r="G2283" s="263">
        <v>2017</v>
      </c>
      <c r="H2283" s="264">
        <v>1</v>
      </c>
      <c r="I2283" s="117" t="s">
        <v>245</v>
      </c>
      <c r="J2283" s="262"/>
      <c r="K2283" s="270"/>
      <c r="L2283" s="286"/>
      <c r="M2283" s="133" t="s">
        <v>247</v>
      </c>
      <c r="N2283" s="114">
        <v>2018</v>
      </c>
      <c r="O2283" s="114">
        <v>2018</v>
      </c>
      <c r="P2283" s="113">
        <v>1</v>
      </c>
      <c r="Q2283" s="117" t="s">
        <v>245</v>
      </c>
      <c r="R2283" s="96"/>
      <c r="S2283" s="97"/>
      <c r="T2283" s="103"/>
      <c r="U2283" s="136" t="e">
        <f ca="1">_xlfn._xlws.FILTER(_xlfn._xlws.FILTER(Table15[],(Table15[System-Owned Portion]&amp;Table15[Was Material Ever Previously Lead?]&amp;Table15[Customer-Owned Portion])=(D2283&amp;E2283&amp;M2283)),{0,0,0,1})</f>
        <v>#NAME?</v>
      </c>
      <c r="V2283"/>
    </row>
    <row r="2284" spans="1:22" ht="30" x14ac:dyDescent="0.25">
      <c r="A2284" s="102" t="s">
        <v>4642</v>
      </c>
      <c r="B2284" s="96" t="s">
        <v>4641</v>
      </c>
      <c r="C2284" s="96" t="s">
        <v>4676</v>
      </c>
      <c r="D2284" s="104" t="s">
        <v>247</v>
      </c>
      <c r="E2284" s="117" t="s">
        <v>81</v>
      </c>
      <c r="F2284" s="96" t="s">
        <v>81</v>
      </c>
      <c r="G2284" s="263">
        <v>2017</v>
      </c>
      <c r="H2284" s="264">
        <v>1</v>
      </c>
      <c r="I2284" s="117" t="s">
        <v>245</v>
      </c>
      <c r="J2284" s="262"/>
      <c r="K2284" s="270"/>
      <c r="L2284" s="286"/>
      <c r="M2284" s="133" t="s">
        <v>247</v>
      </c>
      <c r="N2284" s="114">
        <v>2019</v>
      </c>
      <c r="O2284" s="114">
        <v>2019</v>
      </c>
      <c r="P2284" s="113">
        <v>1</v>
      </c>
      <c r="Q2284" s="117" t="s">
        <v>245</v>
      </c>
      <c r="R2284" s="96"/>
      <c r="S2284" s="97"/>
      <c r="T2284" s="103"/>
      <c r="U2284" s="136" t="e">
        <f ca="1">_xlfn._xlws.FILTER(_xlfn._xlws.FILTER(Table15[],(Table15[System-Owned Portion]&amp;Table15[Was Material Ever Previously Lead?]&amp;Table15[Customer-Owned Portion])=(D2284&amp;E2284&amp;M2284)),{0,0,0,1})</f>
        <v>#NAME?</v>
      </c>
      <c r="V2284"/>
    </row>
    <row r="2285" spans="1:22" ht="30" x14ac:dyDescent="0.25">
      <c r="A2285" s="102" t="s">
        <v>4643</v>
      </c>
      <c r="B2285" s="96" t="s">
        <v>4641</v>
      </c>
      <c r="C2285" s="96" t="s">
        <v>4676</v>
      </c>
      <c r="D2285" s="104" t="s">
        <v>247</v>
      </c>
      <c r="E2285" s="117" t="s">
        <v>81</v>
      </c>
      <c r="F2285" s="96" t="s">
        <v>81</v>
      </c>
      <c r="G2285" s="263">
        <v>2017</v>
      </c>
      <c r="H2285" s="264">
        <v>1</v>
      </c>
      <c r="I2285" s="117" t="s">
        <v>245</v>
      </c>
      <c r="J2285" s="262"/>
      <c r="K2285" s="270"/>
      <c r="L2285" s="286"/>
      <c r="M2285" s="133" t="s">
        <v>247</v>
      </c>
      <c r="N2285" s="114">
        <v>2019</v>
      </c>
      <c r="O2285" s="114">
        <v>2019</v>
      </c>
      <c r="P2285" s="113">
        <v>1</v>
      </c>
      <c r="Q2285" s="117" t="s">
        <v>245</v>
      </c>
      <c r="R2285" s="96"/>
      <c r="S2285" s="97"/>
      <c r="T2285" s="103"/>
      <c r="U2285" s="136" t="e">
        <f ca="1">_xlfn._xlws.FILTER(_xlfn._xlws.FILTER(Table15[],(Table15[System-Owned Portion]&amp;Table15[Was Material Ever Previously Lead?]&amp;Table15[Customer-Owned Portion])=(D2285&amp;E2285&amp;M2285)),{0,0,0,1})</f>
        <v>#NAME?</v>
      </c>
      <c r="V2285"/>
    </row>
    <row r="2286" spans="1:22" ht="30" x14ac:dyDescent="0.25">
      <c r="A2286" s="102" t="s">
        <v>4644</v>
      </c>
      <c r="B2286" s="96" t="s">
        <v>4641</v>
      </c>
      <c r="C2286" s="96" t="s">
        <v>4676</v>
      </c>
      <c r="D2286" s="104" t="s">
        <v>247</v>
      </c>
      <c r="E2286" s="117" t="s">
        <v>81</v>
      </c>
      <c r="F2286" s="96" t="s">
        <v>81</v>
      </c>
      <c r="G2286" s="263">
        <v>2017</v>
      </c>
      <c r="H2286" s="264">
        <v>1</v>
      </c>
      <c r="I2286" s="117" t="s">
        <v>245</v>
      </c>
      <c r="J2286" s="262"/>
      <c r="K2286" s="270"/>
      <c r="L2286" s="286"/>
      <c r="M2286" s="133" t="s">
        <v>247</v>
      </c>
      <c r="N2286" s="114">
        <v>2019</v>
      </c>
      <c r="O2286" s="114">
        <v>2019</v>
      </c>
      <c r="P2286" s="113">
        <v>1</v>
      </c>
      <c r="Q2286" s="117" t="s">
        <v>245</v>
      </c>
      <c r="R2286" s="96"/>
      <c r="S2286" s="97"/>
      <c r="T2286" s="103"/>
      <c r="U2286" s="136" t="e">
        <f ca="1">_xlfn._xlws.FILTER(_xlfn._xlws.FILTER(Table15[],(Table15[System-Owned Portion]&amp;Table15[Was Material Ever Previously Lead?]&amp;Table15[Customer-Owned Portion])=(D2286&amp;E2286&amp;M2286)),{0,0,0,1})</f>
        <v>#NAME?</v>
      </c>
      <c r="V2286"/>
    </row>
    <row r="2287" spans="1:22" ht="30" x14ac:dyDescent="0.25">
      <c r="A2287" s="102" t="s">
        <v>4646</v>
      </c>
      <c r="B2287" s="96" t="s">
        <v>4645</v>
      </c>
      <c r="C2287" s="96" t="s">
        <v>4676</v>
      </c>
      <c r="D2287" s="104" t="s">
        <v>247</v>
      </c>
      <c r="E2287" s="117" t="s">
        <v>81</v>
      </c>
      <c r="F2287" s="96" t="s">
        <v>81</v>
      </c>
      <c r="G2287" s="263">
        <v>2017</v>
      </c>
      <c r="H2287" s="264">
        <v>1</v>
      </c>
      <c r="I2287" s="117" t="s">
        <v>245</v>
      </c>
      <c r="J2287" s="262"/>
      <c r="K2287" s="270"/>
      <c r="L2287" s="286"/>
      <c r="M2287" s="133" t="s">
        <v>247</v>
      </c>
      <c r="N2287" s="114">
        <v>2019</v>
      </c>
      <c r="O2287" s="114">
        <v>2019</v>
      </c>
      <c r="P2287" s="113">
        <v>1</v>
      </c>
      <c r="Q2287" s="117" t="s">
        <v>245</v>
      </c>
      <c r="R2287" s="96"/>
      <c r="S2287" s="97"/>
      <c r="T2287" s="103"/>
      <c r="U2287" s="136" t="e">
        <f ca="1">_xlfn._xlws.FILTER(_xlfn._xlws.FILTER(Table15[],(Table15[System-Owned Portion]&amp;Table15[Was Material Ever Previously Lead?]&amp;Table15[Customer-Owned Portion])=(D2287&amp;E2287&amp;M2287)),{0,0,0,1})</f>
        <v>#NAME?</v>
      </c>
      <c r="V2287"/>
    </row>
    <row r="2288" spans="1:22" ht="30" x14ac:dyDescent="0.25">
      <c r="A2288" s="102" t="s">
        <v>4647</v>
      </c>
      <c r="B2288" s="96" t="s">
        <v>4645</v>
      </c>
      <c r="C2288" s="96" t="s">
        <v>4676</v>
      </c>
      <c r="D2288" s="104" t="s">
        <v>247</v>
      </c>
      <c r="E2288" s="117" t="s">
        <v>81</v>
      </c>
      <c r="F2288" s="96" t="s">
        <v>81</v>
      </c>
      <c r="G2288" s="263">
        <v>2017</v>
      </c>
      <c r="H2288" s="264">
        <v>1</v>
      </c>
      <c r="I2288" s="117" t="s">
        <v>245</v>
      </c>
      <c r="J2288" s="262"/>
      <c r="K2288" s="270"/>
      <c r="L2288" s="286"/>
      <c r="M2288" s="133" t="s">
        <v>247</v>
      </c>
      <c r="N2288" s="114">
        <v>2019</v>
      </c>
      <c r="O2288" s="114">
        <v>2019</v>
      </c>
      <c r="P2288" s="113">
        <v>1</v>
      </c>
      <c r="Q2288" s="117" t="s">
        <v>245</v>
      </c>
      <c r="R2288" s="96"/>
      <c r="S2288" s="97"/>
      <c r="T2288" s="103"/>
      <c r="U2288" s="136" t="e">
        <f ca="1">_xlfn._xlws.FILTER(_xlfn._xlws.FILTER(Table15[],(Table15[System-Owned Portion]&amp;Table15[Was Material Ever Previously Lead?]&amp;Table15[Customer-Owned Portion])=(D2288&amp;E2288&amp;M2288)),{0,0,0,1})</f>
        <v>#NAME?</v>
      </c>
      <c r="V2288"/>
    </row>
    <row r="2289" spans="1:22" ht="30" x14ac:dyDescent="0.25">
      <c r="A2289" s="102" t="s">
        <v>4648</v>
      </c>
      <c r="B2289" s="96" t="s">
        <v>4645</v>
      </c>
      <c r="C2289" s="96" t="s">
        <v>4676</v>
      </c>
      <c r="D2289" s="104" t="s">
        <v>247</v>
      </c>
      <c r="E2289" s="117" t="s">
        <v>81</v>
      </c>
      <c r="F2289" s="96" t="s">
        <v>81</v>
      </c>
      <c r="G2289" s="263">
        <v>2017</v>
      </c>
      <c r="H2289" s="264">
        <v>1</v>
      </c>
      <c r="I2289" s="117" t="s">
        <v>245</v>
      </c>
      <c r="J2289" s="262"/>
      <c r="K2289" s="270"/>
      <c r="L2289" s="286"/>
      <c r="M2289" s="133" t="s">
        <v>247</v>
      </c>
      <c r="N2289" s="114">
        <v>2019</v>
      </c>
      <c r="O2289" s="114">
        <v>2019</v>
      </c>
      <c r="P2289" s="113">
        <v>1</v>
      </c>
      <c r="Q2289" s="117" t="s">
        <v>245</v>
      </c>
      <c r="R2289" s="96"/>
      <c r="S2289" s="97"/>
      <c r="T2289" s="103"/>
      <c r="U2289" s="136" t="e">
        <f ca="1">_xlfn._xlws.FILTER(_xlfn._xlws.FILTER(Table15[],(Table15[System-Owned Portion]&amp;Table15[Was Material Ever Previously Lead?]&amp;Table15[Customer-Owned Portion])=(D2289&amp;E2289&amp;M2289)),{0,0,0,1})</f>
        <v>#NAME?</v>
      </c>
      <c r="V2289"/>
    </row>
    <row r="2290" spans="1:22" ht="30" x14ac:dyDescent="0.25">
      <c r="A2290" s="102" t="s">
        <v>4650</v>
      </c>
      <c r="B2290" s="96" t="s">
        <v>4649</v>
      </c>
      <c r="C2290" s="96" t="s">
        <v>4676</v>
      </c>
      <c r="D2290" s="104" t="s">
        <v>247</v>
      </c>
      <c r="E2290" s="117" t="s">
        <v>81</v>
      </c>
      <c r="F2290" s="96" t="s">
        <v>81</v>
      </c>
      <c r="G2290" s="263">
        <v>2017</v>
      </c>
      <c r="H2290" s="264">
        <v>1</v>
      </c>
      <c r="I2290" s="117" t="s">
        <v>245</v>
      </c>
      <c r="J2290" s="262"/>
      <c r="K2290" s="270"/>
      <c r="L2290" s="286"/>
      <c r="M2290" s="133" t="s">
        <v>247</v>
      </c>
      <c r="N2290" s="114">
        <v>2019</v>
      </c>
      <c r="O2290" s="114">
        <v>2019</v>
      </c>
      <c r="P2290" s="113">
        <v>1</v>
      </c>
      <c r="Q2290" s="117" t="s">
        <v>245</v>
      </c>
      <c r="R2290" s="96"/>
      <c r="S2290" s="97"/>
      <c r="T2290" s="103"/>
      <c r="U2290" s="136" t="e">
        <f ca="1">_xlfn._xlws.FILTER(_xlfn._xlws.FILTER(Table15[],(Table15[System-Owned Portion]&amp;Table15[Was Material Ever Previously Lead?]&amp;Table15[Customer-Owned Portion])=(D2290&amp;E2290&amp;M2290)),{0,0,0,1})</f>
        <v>#NAME?</v>
      </c>
      <c r="V2290"/>
    </row>
    <row r="2291" spans="1:22" ht="30" x14ac:dyDescent="0.25">
      <c r="A2291" s="102" t="s">
        <v>4651</v>
      </c>
      <c r="B2291" s="96" t="s">
        <v>4649</v>
      </c>
      <c r="C2291" s="96" t="s">
        <v>4676</v>
      </c>
      <c r="D2291" s="104" t="s">
        <v>247</v>
      </c>
      <c r="E2291" s="117" t="s">
        <v>81</v>
      </c>
      <c r="F2291" s="96" t="s">
        <v>81</v>
      </c>
      <c r="G2291" s="263">
        <v>2017</v>
      </c>
      <c r="H2291" s="264">
        <v>1</v>
      </c>
      <c r="I2291" s="117" t="s">
        <v>245</v>
      </c>
      <c r="J2291" s="262"/>
      <c r="K2291" s="270"/>
      <c r="L2291" s="286"/>
      <c r="M2291" s="133" t="s">
        <v>247</v>
      </c>
      <c r="N2291" s="114">
        <v>2019</v>
      </c>
      <c r="O2291" s="114">
        <v>2019</v>
      </c>
      <c r="P2291" s="113">
        <v>1</v>
      </c>
      <c r="Q2291" s="117" t="s">
        <v>245</v>
      </c>
      <c r="R2291" s="96"/>
      <c r="S2291" s="97"/>
      <c r="T2291" s="103"/>
      <c r="U2291" s="136" t="e">
        <f ca="1">_xlfn._xlws.FILTER(_xlfn._xlws.FILTER(Table15[],(Table15[System-Owned Portion]&amp;Table15[Was Material Ever Previously Lead?]&amp;Table15[Customer-Owned Portion])=(D2291&amp;E2291&amp;M2291)),{0,0,0,1})</f>
        <v>#NAME?</v>
      </c>
      <c r="V2291"/>
    </row>
    <row r="2292" spans="1:22" ht="30" x14ac:dyDescent="0.25">
      <c r="A2292" s="102" t="s">
        <v>4652</v>
      </c>
      <c r="B2292" s="96" t="s">
        <v>4649</v>
      </c>
      <c r="C2292" s="96" t="s">
        <v>4676</v>
      </c>
      <c r="D2292" s="104" t="s">
        <v>247</v>
      </c>
      <c r="E2292" s="117" t="s">
        <v>81</v>
      </c>
      <c r="F2292" s="96" t="s">
        <v>81</v>
      </c>
      <c r="G2292" s="263">
        <v>2017</v>
      </c>
      <c r="H2292" s="264">
        <v>1</v>
      </c>
      <c r="I2292" s="117" t="s">
        <v>245</v>
      </c>
      <c r="J2292" s="262"/>
      <c r="K2292" s="270"/>
      <c r="L2292" s="286"/>
      <c r="M2292" s="133" t="s">
        <v>247</v>
      </c>
      <c r="N2292" s="114">
        <v>2019</v>
      </c>
      <c r="O2292" s="114">
        <v>2019</v>
      </c>
      <c r="P2292" s="113">
        <v>1</v>
      </c>
      <c r="Q2292" s="117" t="s">
        <v>245</v>
      </c>
      <c r="R2292" s="96"/>
      <c r="S2292" s="97"/>
      <c r="T2292" s="103"/>
      <c r="U2292" s="136" t="e">
        <f ca="1">_xlfn._xlws.FILTER(_xlfn._xlws.FILTER(Table15[],(Table15[System-Owned Portion]&amp;Table15[Was Material Ever Previously Lead?]&amp;Table15[Customer-Owned Portion])=(D2292&amp;E2292&amp;M2292)),{0,0,0,1})</f>
        <v>#NAME?</v>
      </c>
      <c r="V2292"/>
    </row>
    <row r="2293" spans="1:22" ht="30" x14ac:dyDescent="0.25">
      <c r="A2293" s="102" t="s">
        <v>4654</v>
      </c>
      <c r="B2293" s="96" t="s">
        <v>4653</v>
      </c>
      <c r="C2293" s="96" t="s">
        <v>4676</v>
      </c>
      <c r="D2293" s="104" t="s">
        <v>247</v>
      </c>
      <c r="E2293" s="117" t="s">
        <v>81</v>
      </c>
      <c r="F2293" s="96" t="s">
        <v>81</v>
      </c>
      <c r="G2293" s="263">
        <v>2017</v>
      </c>
      <c r="H2293" s="264">
        <v>1</v>
      </c>
      <c r="I2293" s="117" t="s">
        <v>245</v>
      </c>
      <c r="J2293" s="262"/>
      <c r="K2293" s="270"/>
      <c r="L2293" s="286"/>
      <c r="M2293" s="133" t="s">
        <v>247</v>
      </c>
      <c r="N2293" s="114">
        <v>2019</v>
      </c>
      <c r="O2293" s="114">
        <v>2019</v>
      </c>
      <c r="P2293" s="113">
        <v>1</v>
      </c>
      <c r="Q2293" s="117" t="s">
        <v>245</v>
      </c>
      <c r="R2293" s="96"/>
      <c r="S2293" s="97"/>
      <c r="T2293" s="103"/>
      <c r="U2293" s="136" t="e">
        <f ca="1">_xlfn._xlws.FILTER(_xlfn._xlws.FILTER(Table15[],(Table15[System-Owned Portion]&amp;Table15[Was Material Ever Previously Lead?]&amp;Table15[Customer-Owned Portion])=(D2293&amp;E2293&amp;M2293)),{0,0,0,1})</f>
        <v>#NAME?</v>
      </c>
      <c r="V2293"/>
    </row>
    <row r="2294" spans="1:22" ht="30" x14ac:dyDescent="0.25">
      <c r="A2294" s="102" t="s">
        <v>4655</v>
      </c>
      <c r="B2294" s="96" t="s">
        <v>4653</v>
      </c>
      <c r="C2294" s="96" t="s">
        <v>4676</v>
      </c>
      <c r="D2294" s="104" t="s">
        <v>247</v>
      </c>
      <c r="E2294" s="117" t="s">
        <v>81</v>
      </c>
      <c r="F2294" s="96" t="s">
        <v>81</v>
      </c>
      <c r="G2294" s="263">
        <v>2017</v>
      </c>
      <c r="H2294" s="264">
        <v>1</v>
      </c>
      <c r="I2294" s="117" t="s">
        <v>245</v>
      </c>
      <c r="J2294" s="262"/>
      <c r="K2294" s="270"/>
      <c r="L2294" s="286"/>
      <c r="M2294" s="133" t="s">
        <v>247</v>
      </c>
      <c r="N2294" s="114">
        <v>2019</v>
      </c>
      <c r="O2294" s="114">
        <v>2019</v>
      </c>
      <c r="P2294" s="113">
        <v>1</v>
      </c>
      <c r="Q2294" s="117" t="s">
        <v>245</v>
      </c>
      <c r="R2294" s="96"/>
      <c r="S2294" s="97"/>
      <c r="T2294" s="103"/>
      <c r="U2294" s="136" t="e">
        <f ca="1">_xlfn._xlws.FILTER(_xlfn._xlws.FILTER(Table15[],(Table15[System-Owned Portion]&amp;Table15[Was Material Ever Previously Lead?]&amp;Table15[Customer-Owned Portion])=(D2294&amp;E2294&amp;M2294)),{0,0,0,1})</f>
        <v>#NAME?</v>
      </c>
      <c r="V2294"/>
    </row>
    <row r="2295" spans="1:22" ht="30" x14ac:dyDescent="0.25">
      <c r="A2295" s="102" t="s">
        <v>4656</v>
      </c>
      <c r="B2295" s="96" t="s">
        <v>4653</v>
      </c>
      <c r="C2295" s="96" t="s">
        <v>4676</v>
      </c>
      <c r="D2295" s="104" t="s">
        <v>247</v>
      </c>
      <c r="E2295" s="117" t="s">
        <v>81</v>
      </c>
      <c r="F2295" s="96" t="s">
        <v>81</v>
      </c>
      <c r="G2295" s="263">
        <v>2017</v>
      </c>
      <c r="H2295" s="264">
        <v>1</v>
      </c>
      <c r="I2295" s="117" t="s">
        <v>245</v>
      </c>
      <c r="J2295" s="262"/>
      <c r="K2295" s="270"/>
      <c r="L2295" s="286"/>
      <c r="M2295" s="133" t="s">
        <v>247</v>
      </c>
      <c r="N2295" s="114">
        <v>2019</v>
      </c>
      <c r="O2295" s="114">
        <v>2019</v>
      </c>
      <c r="P2295" s="113">
        <v>1</v>
      </c>
      <c r="Q2295" s="117" t="s">
        <v>245</v>
      </c>
      <c r="R2295" s="96"/>
      <c r="S2295" s="97"/>
      <c r="T2295" s="103"/>
      <c r="U2295" s="136" t="e">
        <f ca="1">_xlfn._xlws.FILTER(_xlfn._xlws.FILTER(Table15[],(Table15[System-Owned Portion]&amp;Table15[Was Material Ever Previously Lead?]&amp;Table15[Customer-Owned Portion])=(D2295&amp;E2295&amp;M2295)),{0,0,0,1})</f>
        <v>#NAME?</v>
      </c>
      <c r="V2295"/>
    </row>
    <row r="2296" spans="1:22" ht="30" x14ac:dyDescent="0.25">
      <c r="A2296" s="102" t="s">
        <v>4658</v>
      </c>
      <c r="B2296" s="96" t="s">
        <v>4657</v>
      </c>
      <c r="C2296" s="96" t="s">
        <v>4676</v>
      </c>
      <c r="D2296" s="104" t="s">
        <v>247</v>
      </c>
      <c r="E2296" s="117" t="s">
        <v>81</v>
      </c>
      <c r="F2296" s="96" t="s">
        <v>81</v>
      </c>
      <c r="G2296" s="263">
        <v>2017</v>
      </c>
      <c r="H2296" s="264">
        <v>1</v>
      </c>
      <c r="I2296" s="117" t="s">
        <v>245</v>
      </c>
      <c r="J2296" s="262"/>
      <c r="K2296" s="270"/>
      <c r="L2296" s="286"/>
      <c r="M2296" s="133" t="s">
        <v>247</v>
      </c>
      <c r="N2296" s="114">
        <v>2019</v>
      </c>
      <c r="O2296" s="114">
        <v>2019</v>
      </c>
      <c r="P2296" s="113">
        <v>1</v>
      </c>
      <c r="Q2296" s="117" t="s">
        <v>245</v>
      </c>
      <c r="R2296" s="96"/>
      <c r="S2296" s="97"/>
      <c r="T2296" s="103"/>
      <c r="U2296" s="136" t="e">
        <f ca="1">_xlfn._xlws.FILTER(_xlfn._xlws.FILTER(Table15[],(Table15[System-Owned Portion]&amp;Table15[Was Material Ever Previously Lead?]&amp;Table15[Customer-Owned Portion])=(D2296&amp;E2296&amp;M2296)),{0,0,0,1})</f>
        <v>#NAME?</v>
      </c>
      <c r="V2296"/>
    </row>
    <row r="2297" spans="1:22" ht="30" x14ac:dyDescent="0.25">
      <c r="A2297" s="102" t="s">
        <v>4659</v>
      </c>
      <c r="B2297" s="96" t="s">
        <v>4657</v>
      </c>
      <c r="C2297" s="96" t="s">
        <v>4676</v>
      </c>
      <c r="D2297" s="104" t="s">
        <v>247</v>
      </c>
      <c r="E2297" s="117" t="s">
        <v>81</v>
      </c>
      <c r="F2297" s="96" t="s">
        <v>81</v>
      </c>
      <c r="G2297" s="263">
        <v>2017</v>
      </c>
      <c r="H2297" s="264">
        <v>1</v>
      </c>
      <c r="I2297" s="117" t="s">
        <v>245</v>
      </c>
      <c r="J2297" s="262"/>
      <c r="K2297" s="270"/>
      <c r="L2297" s="286"/>
      <c r="M2297" s="133" t="s">
        <v>247</v>
      </c>
      <c r="N2297" s="114">
        <v>2019</v>
      </c>
      <c r="O2297" s="114">
        <v>2019</v>
      </c>
      <c r="P2297" s="113">
        <v>1</v>
      </c>
      <c r="Q2297" s="117" t="s">
        <v>245</v>
      </c>
      <c r="R2297" s="96"/>
      <c r="S2297" s="97"/>
      <c r="T2297" s="103"/>
      <c r="U2297" s="136" t="e">
        <f ca="1">_xlfn._xlws.FILTER(_xlfn._xlws.FILTER(Table15[],(Table15[System-Owned Portion]&amp;Table15[Was Material Ever Previously Lead?]&amp;Table15[Customer-Owned Portion])=(D2297&amp;E2297&amp;M2297)),{0,0,0,1})</f>
        <v>#NAME?</v>
      </c>
      <c r="V2297"/>
    </row>
    <row r="2298" spans="1:22" ht="30" x14ac:dyDescent="0.25">
      <c r="A2298" s="102" t="s">
        <v>4660</v>
      </c>
      <c r="B2298" s="96" t="s">
        <v>4657</v>
      </c>
      <c r="C2298" s="96" t="s">
        <v>4676</v>
      </c>
      <c r="D2298" s="104" t="s">
        <v>247</v>
      </c>
      <c r="E2298" s="117" t="s">
        <v>81</v>
      </c>
      <c r="F2298" s="96" t="s">
        <v>81</v>
      </c>
      <c r="G2298" s="263">
        <v>2017</v>
      </c>
      <c r="H2298" s="264">
        <v>1</v>
      </c>
      <c r="I2298" s="117" t="s">
        <v>245</v>
      </c>
      <c r="J2298" s="262"/>
      <c r="K2298" s="270"/>
      <c r="L2298" s="286"/>
      <c r="M2298" s="133" t="s">
        <v>247</v>
      </c>
      <c r="N2298" s="114">
        <v>2019</v>
      </c>
      <c r="O2298" s="114">
        <v>2019</v>
      </c>
      <c r="P2298" s="113">
        <v>1</v>
      </c>
      <c r="Q2298" s="117" t="s">
        <v>245</v>
      </c>
      <c r="R2298" s="96"/>
      <c r="S2298" s="97"/>
      <c r="T2298" s="103"/>
      <c r="U2298" s="136" t="e">
        <f ca="1">_xlfn._xlws.FILTER(_xlfn._xlws.FILTER(Table15[],(Table15[System-Owned Portion]&amp;Table15[Was Material Ever Previously Lead?]&amp;Table15[Customer-Owned Portion])=(D2298&amp;E2298&amp;M2298)),{0,0,0,1})</f>
        <v>#NAME?</v>
      </c>
      <c r="V2298"/>
    </row>
    <row r="2299" spans="1:22" ht="30" x14ac:dyDescent="0.25">
      <c r="A2299" s="102" t="s">
        <v>4662</v>
      </c>
      <c r="B2299" s="96" t="s">
        <v>4661</v>
      </c>
      <c r="C2299" s="96" t="s">
        <v>4676</v>
      </c>
      <c r="D2299" s="104" t="s">
        <v>247</v>
      </c>
      <c r="E2299" s="117" t="s">
        <v>81</v>
      </c>
      <c r="F2299" s="96" t="s">
        <v>81</v>
      </c>
      <c r="G2299" s="263">
        <v>2017</v>
      </c>
      <c r="H2299" s="264">
        <v>1</v>
      </c>
      <c r="I2299" s="117" t="s">
        <v>245</v>
      </c>
      <c r="J2299" s="262"/>
      <c r="K2299" s="270"/>
      <c r="L2299" s="286"/>
      <c r="M2299" s="133" t="s">
        <v>247</v>
      </c>
      <c r="N2299" s="114">
        <v>2019</v>
      </c>
      <c r="O2299" s="114">
        <v>2019</v>
      </c>
      <c r="P2299" s="113">
        <v>1</v>
      </c>
      <c r="Q2299" s="117" t="s">
        <v>245</v>
      </c>
      <c r="R2299" s="96"/>
      <c r="S2299" s="97"/>
      <c r="T2299" s="103"/>
      <c r="U2299" s="136" t="e">
        <f ca="1">_xlfn._xlws.FILTER(_xlfn._xlws.FILTER(Table15[],(Table15[System-Owned Portion]&amp;Table15[Was Material Ever Previously Lead?]&amp;Table15[Customer-Owned Portion])=(D2299&amp;E2299&amp;M2299)),{0,0,0,1})</f>
        <v>#NAME?</v>
      </c>
      <c r="V2299"/>
    </row>
    <row r="2300" spans="1:22" ht="30" x14ac:dyDescent="0.25">
      <c r="A2300" s="102" t="s">
        <v>4663</v>
      </c>
      <c r="B2300" s="96" t="s">
        <v>4661</v>
      </c>
      <c r="C2300" s="96" t="s">
        <v>4676</v>
      </c>
      <c r="D2300" s="104" t="s">
        <v>247</v>
      </c>
      <c r="E2300" s="117" t="s">
        <v>81</v>
      </c>
      <c r="F2300" s="96" t="s">
        <v>81</v>
      </c>
      <c r="G2300" s="263">
        <v>2017</v>
      </c>
      <c r="H2300" s="264">
        <v>1</v>
      </c>
      <c r="I2300" s="117" t="s">
        <v>245</v>
      </c>
      <c r="J2300" s="262"/>
      <c r="K2300" s="270"/>
      <c r="L2300" s="286"/>
      <c r="M2300" s="133" t="s">
        <v>247</v>
      </c>
      <c r="N2300" s="114">
        <v>2019</v>
      </c>
      <c r="O2300" s="114">
        <v>2019</v>
      </c>
      <c r="P2300" s="113">
        <v>1</v>
      </c>
      <c r="Q2300" s="117" t="s">
        <v>245</v>
      </c>
      <c r="R2300" s="96"/>
      <c r="S2300" s="97"/>
      <c r="T2300" s="103"/>
      <c r="U2300" s="136" t="e">
        <f ca="1">_xlfn._xlws.FILTER(_xlfn._xlws.FILTER(Table15[],(Table15[System-Owned Portion]&amp;Table15[Was Material Ever Previously Lead?]&amp;Table15[Customer-Owned Portion])=(D2300&amp;E2300&amp;M2300)),{0,0,0,1})</f>
        <v>#NAME?</v>
      </c>
      <c r="V2300"/>
    </row>
    <row r="2301" spans="1:22" ht="30" x14ac:dyDescent="0.25">
      <c r="A2301" s="102" t="s">
        <v>4664</v>
      </c>
      <c r="B2301" s="96" t="s">
        <v>4661</v>
      </c>
      <c r="C2301" s="96" t="s">
        <v>4676</v>
      </c>
      <c r="D2301" s="104" t="s">
        <v>247</v>
      </c>
      <c r="E2301" s="117" t="s">
        <v>81</v>
      </c>
      <c r="F2301" s="96" t="s">
        <v>81</v>
      </c>
      <c r="G2301" s="263">
        <v>2017</v>
      </c>
      <c r="H2301" s="264">
        <v>1</v>
      </c>
      <c r="I2301" s="117" t="s">
        <v>245</v>
      </c>
      <c r="J2301" s="262"/>
      <c r="K2301" s="270"/>
      <c r="L2301" s="286"/>
      <c r="M2301" s="133" t="s">
        <v>247</v>
      </c>
      <c r="N2301" s="114">
        <v>2019</v>
      </c>
      <c r="O2301" s="114">
        <v>2019</v>
      </c>
      <c r="P2301" s="113">
        <v>1</v>
      </c>
      <c r="Q2301" s="117" t="s">
        <v>245</v>
      </c>
      <c r="R2301" s="96"/>
      <c r="S2301" s="97"/>
      <c r="T2301" s="103"/>
      <c r="U2301" s="136" t="e">
        <f ca="1">_xlfn._xlws.FILTER(_xlfn._xlws.FILTER(Table15[],(Table15[System-Owned Portion]&amp;Table15[Was Material Ever Previously Lead?]&amp;Table15[Customer-Owned Portion])=(D2301&amp;E2301&amp;M2301)),{0,0,0,1})</f>
        <v>#NAME?</v>
      </c>
      <c r="V2301"/>
    </row>
    <row r="2302" spans="1:22" ht="30" x14ac:dyDescent="0.25">
      <c r="A2302" s="102" t="s">
        <v>4666</v>
      </c>
      <c r="B2302" s="96" t="s">
        <v>4665</v>
      </c>
      <c r="C2302" s="96" t="s">
        <v>4676</v>
      </c>
      <c r="D2302" s="104" t="s">
        <v>247</v>
      </c>
      <c r="E2302" s="117" t="s">
        <v>81</v>
      </c>
      <c r="F2302" s="96" t="s">
        <v>81</v>
      </c>
      <c r="G2302" s="263">
        <v>2017</v>
      </c>
      <c r="H2302" s="264">
        <v>1</v>
      </c>
      <c r="I2302" s="117" t="s">
        <v>245</v>
      </c>
      <c r="J2302" s="262"/>
      <c r="K2302" s="270"/>
      <c r="L2302" s="286"/>
      <c r="M2302" s="133" t="s">
        <v>247</v>
      </c>
      <c r="N2302" s="114">
        <v>2018</v>
      </c>
      <c r="O2302" s="114">
        <v>2018</v>
      </c>
      <c r="P2302" s="113">
        <v>1</v>
      </c>
      <c r="Q2302" s="117" t="s">
        <v>245</v>
      </c>
      <c r="R2302" s="96"/>
      <c r="S2302" s="97"/>
      <c r="T2302" s="103"/>
      <c r="U2302" s="136" t="e">
        <f ca="1">_xlfn._xlws.FILTER(_xlfn._xlws.FILTER(Table15[],(Table15[System-Owned Portion]&amp;Table15[Was Material Ever Previously Lead?]&amp;Table15[Customer-Owned Portion])=(D2302&amp;E2302&amp;M2302)),{0,0,0,1})</f>
        <v>#NAME?</v>
      </c>
      <c r="V2302"/>
    </row>
    <row r="2303" spans="1:22" ht="30" x14ac:dyDescent="0.25">
      <c r="A2303" s="102" t="s">
        <v>4667</v>
      </c>
      <c r="B2303" s="96" t="s">
        <v>4665</v>
      </c>
      <c r="C2303" s="96" t="s">
        <v>4676</v>
      </c>
      <c r="D2303" s="104" t="s">
        <v>247</v>
      </c>
      <c r="E2303" s="117" t="s">
        <v>81</v>
      </c>
      <c r="F2303" s="96" t="s">
        <v>81</v>
      </c>
      <c r="G2303" s="263">
        <v>2017</v>
      </c>
      <c r="H2303" s="264">
        <v>1</v>
      </c>
      <c r="I2303" s="117" t="s">
        <v>245</v>
      </c>
      <c r="J2303" s="262"/>
      <c r="K2303" s="270"/>
      <c r="L2303" s="286"/>
      <c r="M2303" s="133" t="s">
        <v>247</v>
      </c>
      <c r="N2303" s="114">
        <v>2018</v>
      </c>
      <c r="O2303" s="114">
        <v>2018</v>
      </c>
      <c r="P2303" s="113">
        <v>1</v>
      </c>
      <c r="Q2303" s="117" t="s">
        <v>245</v>
      </c>
      <c r="R2303" s="96"/>
      <c r="S2303" s="97"/>
      <c r="T2303" s="103"/>
      <c r="U2303" s="136" t="e">
        <f ca="1">_xlfn._xlws.FILTER(_xlfn._xlws.FILTER(Table15[],(Table15[System-Owned Portion]&amp;Table15[Was Material Ever Previously Lead?]&amp;Table15[Customer-Owned Portion])=(D2303&amp;E2303&amp;M2303)),{0,0,0,1})</f>
        <v>#NAME?</v>
      </c>
      <c r="V2303"/>
    </row>
    <row r="2304" spans="1:22" ht="30" x14ac:dyDescent="0.25">
      <c r="A2304" s="102" t="s">
        <v>4668</v>
      </c>
      <c r="B2304" s="96" t="s">
        <v>4665</v>
      </c>
      <c r="C2304" s="96" t="s">
        <v>4676</v>
      </c>
      <c r="D2304" s="104" t="s">
        <v>247</v>
      </c>
      <c r="E2304" s="117" t="s">
        <v>81</v>
      </c>
      <c r="F2304" s="96" t="s">
        <v>81</v>
      </c>
      <c r="G2304" s="263">
        <v>2017</v>
      </c>
      <c r="H2304" s="264">
        <v>1</v>
      </c>
      <c r="I2304" s="117" t="s">
        <v>245</v>
      </c>
      <c r="J2304" s="262"/>
      <c r="K2304" s="270"/>
      <c r="L2304" s="286"/>
      <c r="M2304" s="133" t="s">
        <v>247</v>
      </c>
      <c r="N2304" s="114">
        <v>2018</v>
      </c>
      <c r="O2304" s="114">
        <v>2018</v>
      </c>
      <c r="P2304" s="113">
        <v>1</v>
      </c>
      <c r="Q2304" s="117" t="s">
        <v>245</v>
      </c>
      <c r="R2304" s="96"/>
      <c r="S2304" s="97"/>
      <c r="T2304" s="103"/>
      <c r="U2304" s="136" t="e">
        <f ca="1">_xlfn._xlws.FILTER(_xlfn._xlws.FILTER(Table15[],(Table15[System-Owned Portion]&amp;Table15[Was Material Ever Previously Lead?]&amp;Table15[Customer-Owned Portion])=(D2304&amp;E2304&amp;M2304)),{0,0,0,1})</f>
        <v>#NAME?</v>
      </c>
      <c r="V2304"/>
    </row>
    <row r="2305" spans="1:22" ht="30" x14ac:dyDescent="0.25">
      <c r="A2305" s="102" t="s">
        <v>4670</v>
      </c>
      <c r="B2305" s="96" t="s">
        <v>4669</v>
      </c>
      <c r="C2305" s="96" t="s">
        <v>4676</v>
      </c>
      <c r="D2305" s="104" t="s">
        <v>247</v>
      </c>
      <c r="E2305" s="117" t="s">
        <v>81</v>
      </c>
      <c r="F2305" s="96" t="s">
        <v>81</v>
      </c>
      <c r="G2305" s="263">
        <v>2017</v>
      </c>
      <c r="H2305" s="264">
        <v>1</v>
      </c>
      <c r="I2305" s="117" t="s">
        <v>245</v>
      </c>
      <c r="J2305" s="262"/>
      <c r="K2305" s="270"/>
      <c r="L2305" s="286"/>
      <c r="M2305" s="133" t="s">
        <v>247</v>
      </c>
      <c r="N2305" s="114">
        <v>2019</v>
      </c>
      <c r="O2305" s="114">
        <v>2019</v>
      </c>
      <c r="P2305" s="113">
        <v>1</v>
      </c>
      <c r="Q2305" s="117" t="s">
        <v>245</v>
      </c>
      <c r="R2305" s="96"/>
      <c r="S2305" s="97"/>
      <c r="T2305" s="103"/>
      <c r="U2305" s="136" t="e">
        <f ca="1">_xlfn._xlws.FILTER(_xlfn._xlws.FILTER(Table15[],(Table15[System-Owned Portion]&amp;Table15[Was Material Ever Previously Lead?]&amp;Table15[Customer-Owned Portion])=(D2305&amp;E2305&amp;M2305)),{0,0,0,1})</f>
        <v>#NAME?</v>
      </c>
      <c r="V2305"/>
    </row>
    <row r="2306" spans="1:22" ht="30" x14ac:dyDescent="0.25">
      <c r="A2306" s="102" t="s">
        <v>4671</v>
      </c>
      <c r="B2306" s="96" t="s">
        <v>4669</v>
      </c>
      <c r="C2306" s="96" t="s">
        <v>4676</v>
      </c>
      <c r="D2306" s="104" t="s">
        <v>247</v>
      </c>
      <c r="E2306" s="117" t="s">
        <v>81</v>
      </c>
      <c r="F2306" s="96" t="s">
        <v>81</v>
      </c>
      <c r="G2306" s="263">
        <v>2017</v>
      </c>
      <c r="H2306" s="264">
        <v>1</v>
      </c>
      <c r="I2306" s="117" t="s">
        <v>245</v>
      </c>
      <c r="J2306" s="262"/>
      <c r="K2306" s="270"/>
      <c r="L2306" s="286"/>
      <c r="M2306" s="133" t="s">
        <v>247</v>
      </c>
      <c r="N2306" s="114">
        <v>2019</v>
      </c>
      <c r="O2306" s="114">
        <v>2019</v>
      </c>
      <c r="P2306" s="113">
        <v>1</v>
      </c>
      <c r="Q2306" s="117" t="s">
        <v>245</v>
      </c>
      <c r="R2306" s="96"/>
      <c r="S2306" s="97"/>
      <c r="T2306" s="103"/>
      <c r="U2306" s="136" t="e">
        <f ca="1">_xlfn._xlws.FILTER(_xlfn._xlws.FILTER(Table15[],(Table15[System-Owned Portion]&amp;Table15[Was Material Ever Previously Lead?]&amp;Table15[Customer-Owned Portion])=(D2306&amp;E2306&amp;M2306)),{0,0,0,1})</f>
        <v>#NAME?</v>
      </c>
      <c r="V2306"/>
    </row>
    <row r="2307" spans="1:22" s="142" customFormat="1" ht="13.5" customHeight="1" x14ac:dyDescent="0.25">
      <c r="A2307" s="272"/>
      <c r="B2307" s="273"/>
      <c r="C2307" s="273"/>
      <c r="D2307" s="272"/>
      <c r="E2307" s="273"/>
      <c r="F2307" s="273"/>
      <c r="G2307" s="274"/>
      <c r="H2307" s="275"/>
      <c r="I2307" s="273"/>
      <c r="J2307" s="273"/>
      <c r="K2307" s="276"/>
      <c r="L2307" s="277"/>
      <c r="M2307" s="278"/>
      <c r="N2307" s="274"/>
      <c r="O2307" s="274"/>
      <c r="P2307" s="275"/>
      <c r="Q2307" s="273"/>
      <c r="R2307" s="273"/>
      <c r="S2307" s="276"/>
      <c r="T2307" s="279"/>
      <c r="U2307" s="280"/>
    </row>
  </sheetData>
  <sortState ref="A2308:C2324">
    <sortCondition ref="A2308:A2324"/>
  </sortState>
  <mergeCells count="28">
    <mergeCell ref="A5:C5"/>
    <mergeCell ref="L10:L11"/>
    <mergeCell ref="D9:L9"/>
    <mergeCell ref="M9:T9"/>
    <mergeCell ref="J10:K10"/>
    <mergeCell ref="O10:O11"/>
    <mergeCell ref="P10:P11"/>
    <mergeCell ref="Q10:Q11"/>
    <mergeCell ref="M10:M11"/>
    <mergeCell ref="R10:S10"/>
    <mergeCell ref="T10:T11"/>
    <mergeCell ref="N10:N11"/>
    <mergeCell ref="U9:U11"/>
    <mergeCell ref="O5:Q5"/>
    <mergeCell ref="A2:H2"/>
    <mergeCell ref="A9:C9"/>
    <mergeCell ref="I10:I11"/>
    <mergeCell ref="H10:H11"/>
    <mergeCell ref="G10:G11"/>
    <mergeCell ref="F10:F11"/>
    <mergeCell ref="D10:D11"/>
    <mergeCell ref="A10:A11"/>
    <mergeCell ref="E10:E11"/>
    <mergeCell ref="A3:H3"/>
    <mergeCell ref="A4:H4"/>
    <mergeCell ref="A7:H7"/>
    <mergeCell ref="B10:C10"/>
    <mergeCell ref="D5:H5"/>
  </mergeCells>
  <dataValidations count="12">
    <dataValidation type="date" allowBlank="1" showInputMessage="1" showErrorMessage="1" error="Please enter a valid date in the format (MM/DD/YYYY)" sqref="K16 K12 K19:K2307" xr:uid="{8CE0CF09-692C-43ED-A41B-8C5B20B13440}">
      <formula1>1</formula1>
      <formula2>2958465</formula2>
    </dataValidation>
    <dataValidation type="date" allowBlank="1" showInputMessage="1" showErrorMessage="1" sqref="S12 S14 S16:S17 S19:S2307" xr:uid="{0B71108F-80FF-41F6-9D8B-8EBE7E5373AF}">
      <formula1>1</formula1>
      <formula2>2958465</formula2>
    </dataValidation>
    <dataValidation allowBlank="1" showInputMessage="1" showErrorMessage="1" sqref="S18 K17:K18 J5:J8 K13:K15 S13 S15 R11 Q10:Q11 J11 Q1:Q8 R3:R8" xr:uid="{51CC9474-9AA6-4587-AEB8-A21F3CDF6BF6}"/>
    <dataValidation type="list" allowBlank="1" showInputMessage="1" showErrorMessage="1" sqref="G3 A3:C3" xr:uid="{38716112-5855-4D7D-A120-88DE3EF0EECB}">
      <formula1>"Non-Lead (Copper), Non-Lead (Plastic), Non-Lead (Asbestos), Non-Lead (Other), Unknown, Lead, Galvanized"</formula1>
    </dataValidation>
    <dataValidation type="list" allowBlank="1" showInputMessage="1" showErrorMessage="1" sqref="F3 G2 E2:E4 G4 E12:F1048576" xr:uid="{6C8044D6-C337-45D6-A8C2-2D3C7D3E67CD}">
      <formula1>"Yes, No, Unknown"</formula1>
    </dataValidation>
    <dataValidation type="list" allowBlank="1" showInputMessage="1" showErrorMessage="1" sqref="A7:H7 D2:D5 D5:H5 A4:H4 A2:H2" xr:uid="{D10B1006-BB60-4BFA-966C-2F8AEEEA7471}">
      <formula1>"Lead, Galvanized, Galvanized Requiring Replacement, Non-Lead (Copper), Non-Lead (Plastic), Non-Lead (Asbestos), Non-Lead (Other), Unknown"</formula1>
    </dataValidation>
    <dataValidation type="list" allowBlank="1" showInputMessage="1" showErrorMessage="1" sqref="M9:T9" xr:uid="{659D08BF-88A8-489E-9405-8E9B11C1B93A}">
      <formula1>"Lead, Galvanized, Galvanized Requiring Replacement, Non-Lead (Copper), Non-Lead (Plastic), Non-Lead (Other), Unknown"</formula1>
    </dataValidation>
    <dataValidation type="list" allowBlank="1" showInputMessage="1" showErrorMessage="1" sqref="Q998:Q1000 I12:I1048576" xr:uid="{EF4F3F8C-409E-44A4-A8D7-DA666C1BB21F}">
      <formula1>"Historical Records, Installation date after State Lead Ban, Service Line greater than 4"", Field Investigation, Water Quality Sampling, Service Line Replacement Records, Statistical Analysis/Predictive Modeling, Other"</formula1>
    </dataValidation>
    <dataValidation type="list" allowBlank="1" showInputMessage="1" showErrorMessage="1" sqref="R12:R1048576 J12:J1048576" xr:uid="{8CCA6D59-3D70-4F5E-8B98-CCCAD6C3BE7A}">
      <formula1>"Customer Identified, Visual Inspection at Meter Pit, Mechanical Excavation, CCTV at curb stop (interior), CCTV at curb stop (exterior), Water Quality Sampling, Other"</formula1>
    </dataValidation>
    <dataValidation type="list" allowBlank="1" showInputMessage="1" showErrorMessage="1" sqref="Q12:Q997 Q1001:Q1048576" xr:uid="{B795E5C5-2F7A-4D0E-A261-8D97B2B4938B}">
      <formula1>"Historical Records, Installation date after State Lead Ban, Service Line greater than 4"", Water Quality Sampling, Service Line Replacement Records, Statistical Analysis/Predictive Modeling, Field Investigation, Other"</formula1>
    </dataValidation>
    <dataValidation type="list" allowBlank="1" showInputMessage="1" showErrorMessage="1" sqref="D12:D1048576" xr:uid="{116C36CB-BB6A-4811-B355-7FEAA9DDD0C6}">
      <formula1>"Lead, Galvanized, Non-Lead (Copper), Non-Lead (Plastic), Non-Lead (Asbestos), Non-Lead (Other), Unknown"</formula1>
    </dataValidation>
    <dataValidation type="list" allowBlank="1" showInputMessage="1" showErrorMessage="1" sqref="M12:M1048576" xr:uid="{CF8BA95C-B449-43FB-8DC1-C4A15D83D094}">
      <formula1>"Lead, Galvanized, Non-Lead (Copper), Non-Lead (Plastic), Non-Lead (Other), Unknown"</formula1>
    </dataValidation>
  </dataValidations>
  <printOptions horizontalCentered="1"/>
  <pageMargins left="0.25" right="0.25" top="0.75" bottom="0.75" header="0.3" footer="0.3"/>
  <pageSetup paperSize="3" scale="43" fitToHeight="0" orientation="landscape" r:id="rId1"/>
  <headerFooter>
    <oddFooter>&amp;CCreated: 5/11/2023</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719580-431D-41B4-984F-27B9CF1FB058}">
  <sheetPr codeName="Sheet6">
    <tabColor rgb="FF0070C0"/>
    <pageSetUpPr fitToPage="1"/>
  </sheetPr>
  <dimension ref="A1:G39"/>
  <sheetViews>
    <sheetView view="pageLayout" topLeftCell="A34" zoomScaleNormal="100" workbookViewId="0">
      <selection activeCell="B16" sqref="B16:E16"/>
    </sheetView>
  </sheetViews>
  <sheetFormatPr defaultColWidth="0" defaultRowHeight="15" x14ac:dyDescent="0.25"/>
  <cols>
    <col min="1" max="1" width="6.140625" style="8" customWidth="1"/>
    <col min="2" max="2" width="28.85546875" customWidth="1"/>
    <col min="3" max="3" width="36.140625" customWidth="1"/>
    <col min="4" max="4" width="28.85546875" customWidth="1"/>
    <col min="5" max="5" width="31.5703125" customWidth="1"/>
    <col min="6" max="6" width="6.140625" style="8" customWidth="1"/>
    <col min="7" max="7" width="0" style="17" hidden="1" customWidth="1"/>
    <col min="8" max="16384" width="8.85546875" hidden="1"/>
  </cols>
  <sheetData>
    <row r="1" spans="1:7" x14ac:dyDescent="0.25">
      <c r="B1" s="8"/>
      <c r="C1" s="8"/>
      <c r="D1" s="8"/>
      <c r="E1" s="8"/>
    </row>
    <row r="2" spans="1:7" ht="26.25" x14ac:dyDescent="0.4">
      <c r="B2" s="291" t="s">
        <v>1</v>
      </c>
      <c r="C2" s="292"/>
      <c r="D2" s="292"/>
      <c r="E2" s="293"/>
    </row>
    <row r="3" spans="1:7" x14ac:dyDescent="0.25">
      <c r="B3" s="359" t="str">
        <f>IF('PWS Information'!$B$8="","PWS Name:", "PWS Name: "&amp;'PWS Information'!B8)</f>
        <v>PWS Name: Town of Minden</v>
      </c>
      <c r="C3" s="360"/>
      <c r="D3" s="360"/>
      <c r="E3" s="361"/>
      <c r="G3" s="76"/>
    </row>
    <row r="4" spans="1:7" x14ac:dyDescent="0.25">
      <c r="B4" s="362" t="str">
        <f>IF('PWS Information'!$B$10="","PWSID:","PWSID: "&amp;'PWS Information'!$B$10)</f>
        <v>PWSID: NV0000168</v>
      </c>
      <c r="C4" s="363"/>
      <c r="D4" s="363"/>
      <c r="E4" s="364"/>
    </row>
    <row r="5" spans="1:7" x14ac:dyDescent="0.25">
      <c r="B5" s="36" t="s">
        <v>28</v>
      </c>
      <c r="C5" s="341">
        <v>45580</v>
      </c>
      <c r="D5" s="341"/>
      <c r="E5" s="437"/>
    </row>
    <row r="6" spans="1:7" x14ac:dyDescent="0.25">
      <c r="B6" s="21"/>
      <c r="C6" s="8"/>
      <c r="D6" s="8"/>
      <c r="E6" s="8"/>
    </row>
    <row r="7" spans="1:7" ht="29.25" customHeight="1" x14ac:dyDescent="0.25">
      <c r="B7" s="438" t="s">
        <v>221</v>
      </c>
      <c r="C7" s="438"/>
      <c r="D7" s="438"/>
      <c r="E7" s="438"/>
    </row>
    <row r="8" spans="1:7" x14ac:dyDescent="0.25">
      <c r="B8" s="8"/>
      <c r="C8" s="8"/>
      <c r="D8" s="33"/>
      <c r="E8" s="33"/>
    </row>
    <row r="9" spans="1:7" s="2" customFormat="1" ht="15.75" x14ac:dyDescent="0.25">
      <c r="A9" s="20"/>
      <c r="B9" s="328" t="s">
        <v>54</v>
      </c>
      <c r="C9" s="329"/>
      <c r="D9" s="329"/>
      <c r="E9" s="330"/>
      <c r="F9" s="20"/>
      <c r="G9" s="25"/>
    </row>
    <row r="10" spans="1:7" s="2" customFormat="1" ht="15.6" customHeight="1" x14ac:dyDescent="0.25">
      <c r="A10" s="20"/>
      <c r="B10" s="407" t="s">
        <v>55</v>
      </c>
      <c r="C10" s="408"/>
      <c r="D10" s="421" t="s">
        <v>268</v>
      </c>
      <c r="E10" s="422"/>
      <c r="F10" s="20"/>
      <c r="G10" s="25"/>
    </row>
    <row r="11" spans="1:7" s="2" customFormat="1" ht="28.5" customHeight="1" x14ac:dyDescent="0.25">
      <c r="A11" s="20"/>
      <c r="B11" s="295" t="s">
        <v>210</v>
      </c>
      <c r="C11" s="296"/>
      <c r="D11" s="423" t="s">
        <v>205</v>
      </c>
      <c r="E11" s="424"/>
      <c r="F11" s="20"/>
      <c r="G11" s="25"/>
    </row>
    <row r="12" spans="1:7" s="2" customFormat="1" ht="17.45" customHeight="1" x14ac:dyDescent="0.25">
      <c r="A12" s="20"/>
      <c r="B12" s="352"/>
      <c r="C12" s="353"/>
      <c r="D12" s="353"/>
      <c r="E12" s="354"/>
      <c r="F12" s="20"/>
      <c r="G12" s="25"/>
    </row>
    <row r="13" spans="1:7" s="2" customFormat="1" ht="42.6" customHeight="1" x14ac:dyDescent="0.25">
      <c r="A13" s="20"/>
      <c r="B13" s="447" t="s">
        <v>191</v>
      </c>
      <c r="C13" s="448"/>
      <c r="D13" s="449" t="s">
        <v>83</v>
      </c>
      <c r="E13" s="450"/>
      <c r="F13" s="37"/>
      <c r="G13" s="25"/>
    </row>
    <row r="14" spans="1:7" s="2" customFormat="1" ht="21" customHeight="1" x14ac:dyDescent="0.25">
      <c r="A14" s="20"/>
      <c r="B14" s="352" t="s">
        <v>269</v>
      </c>
      <c r="C14" s="353"/>
      <c r="D14" s="353"/>
      <c r="E14" s="354"/>
      <c r="F14" s="20"/>
      <c r="G14" s="25"/>
    </row>
    <row r="15" spans="1:7" s="2" customFormat="1" x14ac:dyDescent="0.25">
      <c r="A15" s="20"/>
      <c r="B15" s="295" t="s">
        <v>211</v>
      </c>
      <c r="C15" s="296"/>
      <c r="D15" s="296"/>
      <c r="E15" s="297"/>
      <c r="F15" s="20"/>
      <c r="G15" s="25"/>
    </row>
    <row r="16" spans="1:7" s="2" customFormat="1" ht="35.450000000000003" customHeight="1" x14ac:dyDescent="0.25">
      <c r="A16" s="20"/>
      <c r="B16" s="352" t="s">
        <v>5057</v>
      </c>
      <c r="C16" s="353"/>
      <c r="D16" s="353"/>
      <c r="E16" s="354"/>
      <c r="F16" s="20"/>
      <c r="G16" s="25"/>
    </row>
    <row r="17" spans="1:7" s="2" customFormat="1" x14ac:dyDescent="0.25">
      <c r="A17" s="20"/>
      <c r="B17" s="427" t="s">
        <v>215</v>
      </c>
      <c r="C17" s="428"/>
      <c r="D17" s="428"/>
      <c r="E17" s="429"/>
      <c r="F17" s="20"/>
      <c r="G17" s="25"/>
    </row>
    <row r="18" spans="1:7" s="2" customFormat="1" ht="36" customHeight="1" x14ac:dyDescent="0.25">
      <c r="A18" s="20"/>
      <c r="B18" s="430">
        <v>32782</v>
      </c>
      <c r="C18" s="353"/>
      <c r="D18" s="353"/>
      <c r="E18" s="354"/>
      <c r="F18" s="20"/>
      <c r="G18" s="25"/>
    </row>
    <row r="19" spans="1:7" s="2" customFormat="1" x14ac:dyDescent="0.25">
      <c r="A19" s="20"/>
      <c r="B19" s="445" t="s">
        <v>216</v>
      </c>
      <c r="C19" s="446"/>
      <c r="D19" s="425" t="s">
        <v>81</v>
      </c>
      <c r="E19" s="426"/>
      <c r="F19" s="20"/>
      <c r="G19" s="25"/>
    </row>
    <row r="20" spans="1:7" s="2" customFormat="1" ht="15.6" customHeight="1" x14ac:dyDescent="0.25">
      <c r="A20" s="20"/>
      <c r="B20" s="418" t="s">
        <v>212</v>
      </c>
      <c r="C20" s="419"/>
      <c r="D20" s="419"/>
      <c r="E20" s="420"/>
      <c r="F20" s="20"/>
      <c r="G20" s="25"/>
    </row>
    <row r="21" spans="1:7" s="2" customFormat="1" ht="26.1" customHeight="1" x14ac:dyDescent="0.25">
      <c r="A21" s="20"/>
      <c r="B21" s="352" t="s">
        <v>4970</v>
      </c>
      <c r="C21" s="353"/>
      <c r="D21" s="353"/>
      <c r="E21" s="354"/>
      <c r="F21" s="20"/>
      <c r="G21" s="25"/>
    </row>
    <row r="22" spans="1:7" s="2" customFormat="1" x14ac:dyDescent="0.25">
      <c r="A22" s="20"/>
      <c r="B22" s="42"/>
      <c r="C22" s="42"/>
      <c r="D22" s="43"/>
      <c r="E22" s="44"/>
      <c r="F22" s="20"/>
      <c r="G22" s="25"/>
    </row>
    <row r="23" spans="1:7" s="2" customFormat="1" ht="15.75" x14ac:dyDescent="0.25">
      <c r="A23" s="20"/>
      <c r="B23" s="328" t="s">
        <v>56</v>
      </c>
      <c r="C23" s="329"/>
      <c r="D23" s="329"/>
      <c r="E23" s="330"/>
      <c r="F23" s="20"/>
      <c r="G23" s="25"/>
    </row>
    <row r="24" spans="1:7" s="2" customFormat="1" ht="51.75" customHeight="1" x14ac:dyDescent="0.25">
      <c r="A24" s="20"/>
      <c r="B24" s="412" t="s">
        <v>233</v>
      </c>
      <c r="C24" s="413"/>
      <c r="D24" s="413"/>
      <c r="E24" s="414"/>
      <c r="F24" s="20"/>
      <c r="G24" s="77"/>
    </row>
    <row r="25" spans="1:7" s="2" customFormat="1" ht="45" customHeight="1" x14ac:dyDescent="0.25">
      <c r="A25" s="20"/>
      <c r="B25" s="352" t="s">
        <v>4971</v>
      </c>
      <c r="C25" s="353"/>
      <c r="D25" s="353"/>
      <c r="E25" s="354"/>
      <c r="F25" s="20"/>
      <c r="G25" s="25"/>
    </row>
    <row r="26" spans="1:7" x14ac:dyDescent="0.25">
      <c r="B26" s="8"/>
      <c r="C26" s="8"/>
      <c r="D26" s="8"/>
      <c r="E26" s="8"/>
    </row>
    <row r="27" spans="1:7" s="2" customFormat="1" ht="18" x14ac:dyDescent="0.25">
      <c r="A27" s="20"/>
      <c r="B27" s="328" t="s">
        <v>189</v>
      </c>
      <c r="C27" s="329"/>
      <c r="D27" s="329"/>
      <c r="E27" s="330"/>
      <c r="F27" s="20"/>
      <c r="G27" s="25"/>
    </row>
    <row r="28" spans="1:7" s="2" customFormat="1" ht="54.95" customHeight="1" thickBot="1" x14ac:dyDescent="0.3">
      <c r="A28" s="20"/>
      <c r="B28" s="415" t="s">
        <v>225</v>
      </c>
      <c r="C28" s="416"/>
      <c r="D28" s="416"/>
      <c r="E28" s="417"/>
      <c r="F28" s="20"/>
      <c r="G28" s="25"/>
    </row>
    <row r="29" spans="1:7" ht="50.1" customHeight="1" x14ac:dyDescent="0.25">
      <c r="B29" s="32" t="s">
        <v>57</v>
      </c>
      <c r="C29" s="441" t="s">
        <v>58</v>
      </c>
      <c r="D29" s="442"/>
      <c r="E29" s="32" t="s">
        <v>190</v>
      </c>
      <c r="F29" s="21"/>
      <c r="G29" s="27"/>
    </row>
    <row r="30" spans="1:7" ht="19.5" customHeight="1" x14ac:dyDescent="0.25">
      <c r="B30" s="3" t="s">
        <v>6</v>
      </c>
      <c r="C30" s="443" t="s">
        <v>59</v>
      </c>
      <c r="D30" s="444"/>
      <c r="E30" s="95">
        <f ca="1">COUNTIF('Detailed Inventory'!U12:U2307,"Lead")</f>
        <v>0</v>
      </c>
    </row>
    <row r="31" spans="1:7" ht="46.5" customHeight="1" x14ac:dyDescent="0.25">
      <c r="B31" s="3" t="s">
        <v>60</v>
      </c>
      <c r="C31" s="439" t="s">
        <v>181</v>
      </c>
      <c r="D31" s="440"/>
      <c r="E31" s="95">
        <f ca="1">COUNTIF('Detailed Inventory'!U12:U2307,"Galvanized Requiring Replacement")</f>
        <v>0</v>
      </c>
    </row>
    <row r="32" spans="1:7" ht="32.1" customHeight="1" x14ac:dyDescent="0.25">
      <c r="B32" s="3" t="s">
        <v>8</v>
      </c>
      <c r="C32" s="439" t="s">
        <v>61</v>
      </c>
      <c r="D32" s="440"/>
      <c r="E32" s="95">
        <f ca="1">COUNTIF('Detailed Inventory'!U12:U2307,"Non-Lead")</f>
        <v>0</v>
      </c>
    </row>
    <row r="33" spans="2:5" ht="50.1" customHeight="1" x14ac:dyDescent="0.25">
      <c r="B33" s="3" t="s">
        <v>9</v>
      </c>
      <c r="C33" s="439" t="s">
        <v>62</v>
      </c>
      <c r="D33" s="440"/>
      <c r="E33" s="95">
        <f ca="1">COUNTIF('Detailed Inventory'!U12:U2307,"Lead Status Unknown")</f>
        <v>0</v>
      </c>
    </row>
    <row r="34" spans="2:5" ht="26.25" customHeight="1" x14ac:dyDescent="0.25">
      <c r="B34" s="434" t="s">
        <v>63</v>
      </c>
      <c r="C34" s="435"/>
      <c r="D34" s="436"/>
      <c r="E34" s="100">
        <f ca="1">SUM(E30:E33)</f>
        <v>0</v>
      </c>
    </row>
    <row r="35" spans="2:5" x14ac:dyDescent="0.25">
      <c r="B35" s="94" t="s">
        <v>64</v>
      </c>
      <c r="C35" s="98"/>
      <c r="D35" s="98"/>
      <c r="E35" s="99"/>
    </row>
    <row r="36" spans="2:5" ht="47.1" customHeight="1" x14ac:dyDescent="0.25">
      <c r="B36" s="431" t="s">
        <v>180</v>
      </c>
      <c r="C36" s="432"/>
      <c r="D36" s="432"/>
      <c r="E36" s="433"/>
    </row>
    <row r="37" spans="2:5" ht="39.950000000000003" customHeight="1" x14ac:dyDescent="0.25">
      <c r="B37" s="409" t="s">
        <v>234</v>
      </c>
      <c r="C37" s="410"/>
      <c r="D37" s="410"/>
      <c r="E37" s="411"/>
    </row>
    <row r="39" spans="2:5" x14ac:dyDescent="0.25">
      <c r="B39" s="17"/>
    </row>
  </sheetData>
  <dataConsolidate/>
  <mergeCells count="35">
    <mergeCell ref="B23:E23"/>
    <mergeCell ref="B19:C19"/>
    <mergeCell ref="B13:C13"/>
    <mergeCell ref="D13:E13"/>
    <mergeCell ref="B16:E16"/>
    <mergeCell ref="B15:E15"/>
    <mergeCell ref="B14:E14"/>
    <mergeCell ref="C33:D33"/>
    <mergeCell ref="B27:E27"/>
    <mergeCell ref="C29:D29"/>
    <mergeCell ref="C30:D30"/>
    <mergeCell ref="C32:D32"/>
    <mergeCell ref="C31:D31"/>
    <mergeCell ref="B2:E2"/>
    <mergeCell ref="B9:E9"/>
    <mergeCell ref="C5:E5"/>
    <mergeCell ref="B3:E3"/>
    <mergeCell ref="B4:E4"/>
    <mergeCell ref="B7:E7"/>
    <mergeCell ref="B10:C10"/>
    <mergeCell ref="B37:E37"/>
    <mergeCell ref="B24:E24"/>
    <mergeCell ref="B25:E25"/>
    <mergeCell ref="B28:E28"/>
    <mergeCell ref="B20:E20"/>
    <mergeCell ref="B21:E21"/>
    <mergeCell ref="B11:C11"/>
    <mergeCell ref="D10:E10"/>
    <mergeCell ref="D11:E11"/>
    <mergeCell ref="D19:E19"/>
    <mergeCell ref="B12:E12"/>
    <mergeCell ref="B17:E17"/>
    <mergeCell ref="B18:E18"/>
    <mergeCell ref="B36:E36"/>
    <mergeCell ref="B34:D34"/>
  </mergeCells>
  <dataValidations count="3">
    <dataValidation type="list" allowBlank="1" showInputMessage="1" showErrorMessage="1" sqref="E14 D13" xr:uid="{1DDD21A8-CE68-4B83-AD1E-1418B8D2190D}">
      <formula1>"Select ""Yes"" or ""No"" , Yes, No"</formula1>
    </dataValidation>
    <dataValidation type="list" allowBlank="1" showInputMessage="1" showErrorMessage="1" sqref="D10:E10" xr:uid="{2D2EF23A-8D97-4521-9CDA-F9AE2783B488}">
      <formula1>"Select One, Initial Inventory, Inventory Update"</formula1>
    </dataValidation>
    <dataValidation type="list" allowBlank="1" showInputMessage="1" showErrorMessage="1" sqref="D19 D22" xr:uid="{2E323F86-BFD3-4138-BCB4-07EF4A6110EF}">
      <formula1>"Select ""Yes"" or ""No"" or ""Don't Know"" , Yes, No, Don't Know"</formula1>
    </dataValidation>
  </dataValidations>
  <printOptions horizontalCentered="1"/>
  <pageMargins left="0.25" right="0.25" top="0.75" bottom="0.75" header="0.3" footer="0.3"/>
  <pageSetup scale="74" fitToHeight="0" orientation="portrait" horizontalDpi="300" verticalDpi="300" r:id="rId1"/>
  <headerFooter>
    <oddFooter>&amp;CCreated: 5/11/2023</oddFooter>
  </headerFooter>
  <colBreaks count="1" manualBreakCount="1">
    <brk id="6" max="1048575" man="1"/>
  </colBreaks>
  <extLst>
    <ext xmlns:x14="http://schemas.microsoft.com/office/spreadsheetml/2009/9/main" uri="{CCE6A557-97BC-4b89-ADB6-D9C93CAAB3DF}">
      <x14:dataValidations xmlns:xm="http://schemas.microsoft.com/office/excel/2006/main" count="1">
        <x14:dataValidation type="list" showInputMessage="1" showErrorMessage="1" xr:uid="{FF8E0737-745C-4DBB-8D07-2059E4300AEC}">
          <x14:formula1>
            <xm:f>Dropdowns!$B$5:$B$9</xm:f>
          </x14:formula1>
          <xm:sqref>D11:E11</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86D32F-D05E-4E6A-B980-F740EF1CE046}">
  <sheetPr codeName="Sheet9">
    <tabColor rgb="FF0070C0"/>
    <pageSetUpPr fitToPage="1"/>
  </sheetPr>
  <dimension ref="A1:L33"/>
  <sheetViews>
    <sheetView view="pageLayout" topLeftCell="A10" zoomScaleNormal="100" workbookViewId="0">
      <selection activeCell="B32" sqref="B32:D32"/>
    </sheetView>
  </sheetViews>
  <sheetFormatPr defaultColWidth="0" defaultRowHeight="15" x14ac:dyDescent="0.25"/>
  <cols>
    <col min="1" max="1" width="6.140625" style="8" customWidth="1"/>
    <col min="2" max="4" width="43.140625" customWidth="1"/>
    <col min="5" max="5" width="6.140625" style="8" customWidth="1"/>
    <col min="6" max="12" width="0" hidden="1" customWidth="1"/>
    <col min="13" max="16384" width="8.85546875" hidden="1"/>
  </cols>
  <sheetData>
    <row r="1" spans="2:12" x14ac:dyDescent="0.25">
      <c r="B1" s="8"/>
      <c r="C1" s="8"/>
      <c r="D1" s="8"/>
      <c r="F1" s="17"/>
    </row>
    <row r="2" spans="2:12" ht="26.25" x14ac:dyDescent="0.4">
      <c r="B2" s="454" t="s">
        <v>103</v>
      </c>
      <c r="C2" s="454"/>
      <c r="D2" s="454"/>
      <c r="F2" s="17"/>
    </row>
    <row r="3" spans="2:12" x14ac:dyDescent="0.25">
      <c r="B3" s="458" t="str">
        <f>IF('PWS Information'!$B$8="","PWS Name: ","PWS Name: "&amp;'PWS Information'!B8)</f>
        <v>PWS Name: Town of Minden</v>
      </c>
      <c r="C3" s="459"/>
      <c r="D3" s="460"/>
      <c r="F3" s="76"/>
    </row>
    <row r="4" spans="2:12" x14ac:dyDescent="0.25">
      <c r="B4" s="461" t="str">
        <f>IF('PWS Information'!$B$10="","PWSID:","PWSID: "&amp;'PWS Information'!$B$10)</f>
        <v>PWSID: NV0000168</v>
      </c>
      <c r="C4" s="462"/>
      <c r="D4" s="463"/>
      <c r="F4" s="17"/>
    </row>
    <row r="5" spans="2:12" x14ac:dyDescent="0.25">
      <c r="B5" s="36" t="s">
        <v>28</v>
      </c>
      <c r="C5" s="457">
        <v>45580</v>
      </c>
      <c r="D5" s="457"/>
      <c r="E5" s="24"/>
      <c r="F5" s="17"/>
    </row>
    <row r="6" spans="2:12" x14ac:dyDescent="0.25">
      <c r="B6" s="21"/>
      <c r="C6" s="21"/>
      <c r="D6" s="21"/>
      <c r="E6" s="21"/>
    </row>
    <row r="7" spans="2:12" x14ac:dyDescent="0.25">
      <c r="B7" s="455" t="s">
        <v>104</v>
      </c>
      <c r="C7" s="455"/>
      <c r="D7" s="455"/>
      <c r="F7" s="56"/>
      <c r="G7" s="56"/>
      <c r="H7" s="56"/>
      <c r="I7" s="56"/>
      <c r="J7" s="56"/>
      <c r="K7" s="56"/>
      <c r="L7" s="56"/>
    </row>
    <row r="8" spans="2:12" x14ac:dyDescent="0.25">
      <c r="B8" s="66"/>
      <c r="C8" s="66"/>
      <c r="D8" s="66"/>
      <c r="E8" s="66"/>
    </row>
    <row r="9" spans="2:12" x14ac:dyDescent="0.25">
      <c r="B9" s="447" t="s">
        <v>182</v>
      </c>
      <c r="C9" s="448"/>
      <c r="D9" s="456"/>
      <c r="E9" s="66"/>
    </row>
    <row r="10" spans="2:12" x14ac:dyDescent="0.25">
      <c r="B10" s="38" t="s">
        <v>105</v>
      </c>
      <c r="C10" s="42"/>
      <c r="D10" s="80"/>
      <c r="E10" s="66"/>
      <c r="F10" s="74"/>
    </row>
    <row r="11" spans="2:12" x14ac:dyDescent="0.25">
      <c r="B11" s="38" t="s">
        <v>106</v>
      </c>
      <c r="C11" s="42"/>
      <c r="D11" s="80"/>
      <c r="E11" s="66"/>
      <c r="F11" s="74"/>
    </row>
    <row r="12" spans="2:12" x14ac:dyDescent="0.25">
      <c r="B12" s="38" t="s">
        <v>107</v>
      </c>
      <c r="C12" s="42"/>
      <c r="D12" s="80"/>
      <c r="E12" s="66"/>
      <c r="F12" s="74"/>
    </row>
    <row r="13" spans="2:12" x14ac:dyDescent="0.25">
      <c r="B13" s="38" t="s">
        <v>108</v>
      </c>
      <c r="C13" s="42"/>
      <c r="D13" s="80"/>
      <c r="E13" s="66"/>
      <c r="F13" s="74"/>
    </row>
    <row r="14" spans="2:12" x14ac:dyDescent="0.25">
      <c r="B14" s="38" t="s">
        <v>109</v>
      </c>
      <c r="C14" s="42"/>
      <c r="D14" s="80"/>
      <c r="E14" s="66"/>
      <c r="F14" s="74"/>
    </row>
    <row r="15" spans="2:12" x14ac:dyDescent="0.25">
      <c r="B15" s="38" t="s">
        <v>110</v>
      </c>
      <c r="C15" s="42"/>
      <c r="D15" s="80"/>
      <c r="E15" s="66"/>
      <c r="F15" s="74"/>
    </row>
    <row r="16" spans="2:12" x14ac:dyDescent="0.25">
      <c r="B16" s="38" t="s">
        <v>111</v>
      </c>
      <c r="C16" s="48"/>
      <c r="D16" s="52"/>
      <c r="E16" s="66"/>
      <c r="F16" s="74"/>
    </row>
    <row r="17" spans="2:6" x14ac:dyDescent="0.25">
      <c r="B17" s="451" t="s">
        <v>112</v>
      </c>
      <c r="C17" s="452"/>
      <c r="D17" s="453"/>
      <c r="F17" s="74"/>
    </row>
    <row r="18" spans="2:6" ht="50.25" customHeight="1" x14ac:dyDescent="0.25">
      <c r="B18" s="352" t="s">
        <v>4803</v>
      </c>
      <c r="C18" s="353"/>
      <c r="D18" s="354"/>
      <c r="F18" s="74"/>
    </row>
    <row r="19" spans="2:6" x14ac:dyDescent="0.25">
      <c r="B19" s="447" t="s">
        <v>183</v>
      </c>
      <c r="C19" s="448"/>
      <c r="D19" s="78" t="s">
        <v>83</v>
      </c>
      <c r="F19" s="74"/>
    </row>
    <row r="20" spans="2:6" x14ac:dyDescent="0.25">
      <c r="B20" s="451" t="s">
        <v>113</v>
      </c>
      <c r="C20" s="452"/>
      <c r="D20" s="453"/>
    </row>
    <row r="21" spans="2:6" ht="44.25" customHeight="1" x14ac:dyDescent="0.25">
      <c r="B21" s="352"/>
      <c r="C21" s="353"/>
      <c r="D21" s="354"/>
    </row>
    <row r="22" spans="2:6" ht="29.1" customHeight="1" x14ac:dyDescent="0.25">
      <c r="B22" s="447" t="s">
        <v>193</v>
      </c>
      <c r="C22" s="448"/>
      <c r="D22" s="456"/>
    </row>
    <row r="23" spans="2:6" x14ac:dyDescent="0.25">
      <c r="B23" s="68" t="s">
        <v>192</v>
      </c>
      <c r="C23" s="42"/>
      <c r="D23" s="80"/>
      <c r="F23" s="74"/>
    </row>
    <row r="24" spans="2:6" x14ac:dyDescent="0.25">
      <c r="B24" s="105" t="s">
        <v>228</v>
      </c>
      <c r="C24" s="42"/>
      <c r="D24" s="80"/>
    </row>
    <row r="25" spans="2:6" x14ac:dyDescent="0.25">
      <c r="B25" s="105" t="s">
        <v>229</v>
      </c>
      <c r="C25" s="42"/>
      <c r="D25" s="80"/>
    </row>
    <row r="26" spans="2:6" x14ac:dyDescent="0.25">
      <c r="B26" s="68" t="s">
        <v>114</v>
      </c>
      <c r="C26" s="66"/>
      <c r="D26" s="67"/>
      <c r="E26" s="66"/>
    </row>
    <row r="27" spans="2:6" x14ac:dyDescent="0.25">
      <c r="B27" s="68" t="s">
        <v>115</v>
      </c>
      <c r="C27" s="66"/>
      <c r="D27" s="67"/>
      <c r="E27" s="85"/>
    </row>
    <row r="28" spans="2:6" x14ac:dyDescent="0.25">
      <c r="B28" s="82" t="s">
        <v>116</v>
      </c>
      <c r="C28" s="66"/>
      <c r="D28" s="67"/>
      <c r="E28" s="66"/>
    </row>
    <row r="29" spans="2:6" x14ac:dyDescent="0.25">
      <c r="B29" s="82" t="s">
        <v>117</v>
      </c>
      <c r="C29" s="8"/>
      <c r="D29" s="53"/>
    </row>
    <row r="30" spans="2:6" x14ac:dyDescent="0.25">
      <c r="B30" s="68" t="s">
        <v>39</v>
      </c>
      <c r="C30" s="8"/>
      <c r="D30" s="53"/>
    </row>
    <row r="31" spans="2:6" x14ac:dyDescent="0.25">
      <c r="B31" s="451" t="s">
        <v>112</v>
      </c>
      <c r="C31" s="452"/>
      <c r="D31" s="453"/>
    </row>
    <row r="32" spans="2:6" ht="50.25" customHeight="1" x14ac:dyDescent="0.25">
      <c r="B32" s="352"/>
      <c r="C32" s="353"/>
      <c r="D32" s="354"/>
    </row>
    <row r="33" spans="2:2" x14ac:dyDescent="0.25">
      <c r="B33" s="92"/>
    </row>
  </sheetData>
  <mergeCells count="14">
    <mergeCell ref="B32:D32"/>
    <mergeCell ref="B19:C19"/>
    <mergeCell ref="B20:D20"/>
    <mergeCell ref="B21:D21"/>
    <mergeCell ref="B2:D2"/>
    <mergeCell ref="B7:D7"/>
    <mergeCell ref="B22:D22"/>
    <mergeCell ref="C5:D5"/>
    <mergeCell ref="B31:D31"/>
    <mergeCell ref="B9:D9"/>
    <mergeCell ref="B17:D17"/>
    <mergeCell ref="B18:D18"/>
    <mergeCell ref="B3:D3"/>
    <mergeCell ref="B4:D4"/>
  </mergeCells>
  <dataValidations count="1">
    <dataValidation type="list" allowBlank="1" showInputMessage="1" showErrorMessage="1" sqref="D19" xr:uid="{B5882CB1-C4A6-4C82-BA13-C96B79AEE885}">
      <formula1>"Select ""Yes"" or ""No"", Yes, No"</formula1>
    </dataValidation>
  </dataValidations>
  <printOptions horizontalCentered="1"/>
  <pageMargins left="0.25" right="0.25" top="0.75" bottom="0.75" header="0.3" footer="0.3"/>
  <pageSetup scale="71" fitToHeight="0" orientation="portrait" horizontalDpi="300" verticalDpi="300" r:id="rId1"/>
  <headerFooter>
    <oddFooter>&amp;CCreated: 5/11/2023</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50184" r:id="rId4" name="Check Box 8">
              <controlPr defaultSize="0" autoFill="0" autoLine="0" autoPict="0">
                <anchor moveWithCells="1">
                  <from>
                    <xdr:col>1</xdr:col>
                    <xdr:colOff>161925</xdr:colOff>
                    <xdr:row>28</xdr:row>
                    <xdr:rowOff>9525</xdr:rowOff>
                  </from>
                  <to>
                    <xdr:col>1</xdr:col>
                    <xdr:colOff>381000</xdr:colOff>
                    <xdr:row>29</xdr:row>
                    <xdr:rowOff>28575</xdr:rowOff>
                  </to>
                </anchor>
              </controlPr>
            </control>
          </mc:Choice>
        </mc:AlternateContent>
        <mc:AlternateContent xmlns:mc="http://schemas.openxmlformats.org/markup-compatibility/2006">
          <mc:Choice Requires="x14">
            <control shapeId="50185" r:id="rId5" name="Check Box 9">
              <controlPr defaultSize="0" autoFill="0" autoLine="0" autoPict="0">
                <anchor moveWithCells="1">
                  <from>
                    <xdr:col>1</xdr:col>
                    <xdr:colOff>161925</xdr:colOff>
                    <xdr:row>28</xdr:row>
                    <xdr:rowOff>371475</xdr:rowOff>
                  </from>
                  <to>
                    <xdr:col>1</xdr:col>
                    <xdr:colOff>381000</xdr:colOff>
                    <xdr:row>30</xdr:row>
                    <xdr:rowOff>9525</xdr:rowOff>
                  </to>
                </anchor>
              </controlPr>
            </control>
          </mc:Choice>
        </mc:AlternateContent>
        <mc:AlternateContent xmlns:mc="http://schemas.openxmlformats.org/markup-compatibility/2006">
          <mc:Choice Requires="x14">
            <control shapeId="50186" r:id="rId6" name="Check Box 10">
              <controlPr defaultSize="0" autoFill="0" autoLine="0" autoPict="0">
                <anchor moveWithCells="1">
                  <from>
                    <xdr:col>1</xdr:col>
                    <xdr:colOff>161925</xdr:colOff>
                    <xdr:row>22</xdr:row>
                    <xdr:rowOff>0</xdr:rowOff>
                  </from>
                  <to>
                    <xdr:col>1</xdr:col>
                    <xdr:colOff>381000</xdr:colOff>
                    <xdr:row>23</xdr:row>
                    <xdr:rowOff>9525</xdr:rowOff>
                  </to>
                </anchor>
              </controlPr>
            </control>
          </mc:Choice>
        </mc:AlternateContent>
        <mc:AlternateContent xmlns:mc="http://schemas.openxmlformats.org/markup-compatibility/2006">
          <mc:Choice Requires="x14">
            <control shapeId="50187" r:id="rId7" name="Check Box 11">
              <controlPr defaultSize="0" autoFill="0" autoLine="0" autoPict="0">
                <anchor moveWithCells="1">
                  <from>
                    <xdr:col>1</xdr:col>
                    <xdr:colOff>161925</xdr:colOff>
                    <xdr:row>23</xdr:row>
                    <xdr:rowOff>0</xdr:rowOff>
                  </from>
                  <to>
                    <xdr:col>1</xdr:col>
                    <xdr:colOff>381000</xdr:colOff>
                    <xdr:row>24</xdr:row>
                    <xdr:rowOff>9525</xdr:rowOff>
                  </to>
                </anchor>
              </controlPr>
            </control>
          </mc:Choice>
        </mc:AlternateContent>
        <mc:AlternateContent xmlns:mc="http://schemas.openxmlformats.org/markup-compatibility/2006">
          <mc:Choice Requires="x14">
            <control shapeId="50188" r:id="rId8" name="Check Box 12">
              <controlPr defaultSize="0" autoFill="0" autoLine="0" autoPict="0">
                <anchor moveWithCells="1">
                  <from>
                    <xdr:col>1</xdr:col>
                    <xdr:colOff>161925</xdr:colOff>
                    <xdr:row>25</xdr:row>
                    <xdr:rowOff>0</xdr:rowOff>
                  </from>
                  <to>
                    <xdr:col>1</xdr:col>
                    <xdr:colOff>381000</xdr:colOff>
                    <xdr:row>26</xdr:row>
                    <xdr:rowOff>9525</xdr:rowOff>
                  </to>
                </anchor>
              </controlPr>
            </control>
          </mc:Choice>
        </mc:AlternateContent>
        <mc:AlternateContent xmlns:mc="http://schemas.openxmlformats.org/markup-compatibility/2006">
          <mc:Choice Requires="x14">
            <control shapeId="50189" r:id="rId9" name="Check Box 13">
              <controlPr defaultSize="0" autoFill="0" autoLine="0" autoPict="0">
                <anchor moveWithCells="1">
                  <from>
                    <xdr:col>1</xdr:col>
                    <xdr:colOff>161925</xdr:colOff>
                    <xdr:row>26</xdr:row>
                    <xdr:rowOff>0</xdr:rowOff>
                  </from>
                  <to>
                    <xdr:col>1</xdr:col>
                    <xdr:colOff>381000</xdr:colOff>
                    <xdr:row>27</xdr:row>
                    <xdr:rowOff>9525</xdr:rowOff>
                  </to>
                </anchor>
              </controlPr>
            </control>
          </mc:Choice>
        </mc:AlternateContent>
        <mc:AlternateContent xmlns:mc="http://schemas.openxmlformats.org/markup-compatibility/2006">
          <mc:Choice Requires="x14">
            <control shapeId="50190" r:id="rId10" name="Check Box 14">
              <controlPr defaultSize="0" autoFill="0" autoLine="0" autoPict="0">
                <anchor moveWithCells="1">
                  <from>
                    <xdr:col>1</xdr:col>
                    <xdr:colOff>161925</xdr:colOff>
                    <xdr:row>27</xdr:row>
                    <xdr:rowOff>0</xdr:rowOff>
                  </from>
                  <to>
                    <xdr:col>1</xdr:col>
                    <xdr:colOff>381000</xdr:colOff>
                    <xdr:row>28</xdr:row>
                    <xdr:rowOff>9525</xdr:rowOff>
                  </to>
                </anchor>
              </controlPr>
            </control>
          </mc:Choice>
        </mc:AlternateContent>
        <mc:AlternateContent xmlns:mc="http://schemas.openxmlformats.org/markup-compatibility/2006">
          <mc:Choice Requires="x14">
            <control shapeId="50192" r:id="rId11" name="Check Box 16">
              <controlPr defaultSize="0" autoFill="0" autoLine="0" autoPict="0">
                <anchor moveWithCells="1">
                  <from>
                    <xdr:col>1</xdr:col>
                    <xdr:colOff>161925</xdr:colOff>
                    <xdr:row>9</xdr:row>
                    <xdr:rowOff>0</xdr:rowOff>
                  </from>
                  <to>
                    <xdr:col>1</xdr:col>
                    <xdr:colOff>381000</xdr:colOff>
                    <xdr:row>10</xdr:row>
                    <xdr:rowOff>9525</xdr:rowOff>
                  </to>
                </anchor>
              </controlPr>
            </control>
          </mc:Choice>
        </mc:AlternateContent>
        <mc:AlternateContent xmlns:mc="http://schemas.openxmlformats.org/markup-compatibility/2006">
          <mc:Choice Requires="x14">
            <control shapeId="50193" r:id="rId12" name="Check Box 17">
              <controlPr defaultSize="0" autoFill="0" autoLine="0" autoPict="0">
                <anchor moveWithCells="1">
                  <from>
                    <xdr:col>1</xdr:col>
                    <xdr:colOff>161925</xdr:colOff>
                    <xdr:row>10</xdr:row>
                    <xdr:rowOff>0</xdr:rowOff>
                  </from>
                  <to>
                    <xdr:col>1</xdr:col>
                    <xdr:colOff>381000</xdr:colOff>
                    <xdr:row>11</xdr:row>
                    <xdr:rowOff>9525</xdr:rowOff>
                  </to>
                </anchor>
              </controlPr>
            </control>
          </mc:Choice>
        </mc:AlternateContent>
        <mc:AlternateContent xmlns:mc="http://schemas.openxmlformats.org/markup-compatibility/2006">
          <mc:Choice Requires="x14">
            <control shapeId="50194" r:id="rId13" name="Check Box 18">
              <controlPr defaultSize="0" autoFill="0" autoLine="0" autoPict="0">
                <anchor moveWithCells="1">
                  <from>
                    <xdr:col>1</xdr:col>
                    <xdr:colOff>161925</xdr:colOff>
                    <xdr:row>12</xdr:row>
                    <xdr:rowOff>0</xdr:rowOff>
                  </from>
                  <to>
                    <xdr:col>1</xdr:col>
                    <xdr:colOff>381000</xdr:colOff>
                    <xdr:row>13</xdr:row>
                    <xdr:rowOff>9525</xdr:rowOff>
                  </to>
                </anchor>
              </controlPr>
            </control>
          </mc:Choice>
        </mc:AlternateContent>
        <mc:AlternateContent xmlns:mc="http://schemas.openxmlformats.org/markup-compatibility/2006">
          <mc:Choice Requires="x14">
            <control shapeId="50195" r:id="rId14" name="Check Box 19">
              <controlPr defaultSize="0" autoFill="0" autoLine="0" autoPict="0">
                <anchor moveWithCells="1">
                  <from>
                    <xdr:col>1</xdr:col>
                    <xdr:colOff>161925</xdr:colOff>
                    <xdr:row>13</xdr:row>
                    <xdr:rowOff>0</xdr:rowOff>
                  </from>
                  <to>
                    <xdr:col>1</xdr:col>
                    <xdr:colOff>381000</xdr:colOff>
                    <xdr:row>14</xdr:row>
                    <xdr:rowOff>9525</xdr:rowOff>
                  </to>
                </anchor>
              </controlPr>
            </control>
          </mc:Choice>
        </mc:AlternateContent>
        <mc:AlternateContent xmlns:mc="http://schemas.openxmlformats.org/markup-compatibility/2006">
          <mc:Choice Requires="x14">
            <control shapeId="50196" r:id="rId15" name="Check Box 20">
              <controlPr defaultSize="0" autoFill="0" autoLine="0" autoPict="0">
                <anchor moveWithCells="1">
                  <from>
                    <xdr:col>1</xdr:col>
                    <xdr:colOff>161925</xdr:colOff>
                    <xdr:row>15</xdr:row>
                    <xdr:rowOff>0</xdr:rowOff>
                  </from>
                  <to>
                    <xdr:col>1</xdr:col>
                    <xdr:colOff>381000</xdr:colOff>
                    <xdr:row>16</xdr:row>
                    <xdr:rowOff>9525</xdr:rowOff>
                  </to>
                </anchor>
              </controlPr>
            </control>
          </mc:Choice>
        </mc:AlternateContent>
        <mc:AlternateContent xmlns:mc="http://schemas.openxmlformats.org/markup-compatibility/2006">
          <mc:Choice Requires="x14">
            <control shapeId="50197" r:id="rId16" name="Check Box 21">
              <controlPr defaultSize="0" autoFill="0" autoLine="0" autoPict="0">
                <anchor moveWithCells="1">
                  <from>
                    <xdr:col>1</xdr:col>
                    <xdr:colOff>161925</xdr:colOff>
                    <xdr:row>11</xdr:row>
                    <xdr:rowOff>0</xdr:rowOff>
                  </from>
                  <to>
                    <xdr:col>1</xdr:col>
                    <xdr:colOff>381000</xdr:colOff>
                    <xdr:row>12</xdr:row>
                    <xdr:rowOff>9525</xdr:rowOff>
                  </to>
                </anchor>
              </controlPr>
            </control>
          </mc:Choice>
        </mc:AlternateContent>
        <mc:AlternateContent xmlns:mc="http://schemas.openxmlformats.org/markup-compatibility/2006">
          <mc:Choice Requires="x14">
            <control shapeId="50198" r:id="rId17" name="Check Box 22">
              <controlPr defaultSize="0" autoFill="0" autoLine="0" autoPict="0">
                <anchor moveWithCells="1">
                  <from>
                    <xdr:col>1</xdr:col>
                    <xdr:colOff>161925</xdr:colOff>
                    <xdr:row>14</xdr:row>
                    <xdr:rowOff>0</xdr:rowOff>
                  </from>
                  <to>
                    <xdr:col>1</xdr:col>
                    <xdr:colOff>381000</xdr:colOff>
                    <xdr:row>15</xdr:row>
                    <xdr:rowOff>9525</xdr:rowOff>
                  </to>
                </anchor>
              </controlPr>
            </control>
          </mc:Choice>
        </mc:AlternateContent>
        <mc:AlternateContent xmlns:mc="http://schemas.openxmlformats.org/markup-compatibility/2006">
          <mc:Choice Requires="x14">
            <control shapeId="50199" r:id="rId18" name="Check Box 23">
              <controlPr defaultSize="0" autoFill="0" autoLine="0" autoPict="0">
                <anchor moveWithCells="1">
                  <from>
                    <xdr:col>1</xdr:col>
                    <xdr:colOff>161925</xdr:colOff>
                    <xdr:row>23</xdr:row>
                    <xdr:rowOff>0</xdr:rowOff>
                  </from>
                  <to>
                    <xdr:col>1</xdr:col>
                    <xdr:colOff>381000</xdr:colOff>
                    <xdr:row>24</xdr:row>
                    <xdr:rowOff>9525</xdr:rowOff>
                  </to>
                </anchor>
              </controlPr>
            </control>
          </mc:Choice>
        </mc:AlternateContent>
        <mc:AlternateContent xmlns:mc="http://schemas.openxmlformats.org/markup-compatibility/2006">
          <mc:Choice Requires="x14">
            <control shapeId="50200" r:id="rId19" name="Check Box 24">
              <controlPr defaultSize="0" autoFill="0" autoLine="0" autoPict="0">
                <anchor moveWithCells="1">
                  <from>
                    <xdr:col>1</xdr:col>
                    <xdr:colOff>161925</xdr:colOff>
                    <xdr:row>24</xdr:row>
                    <xdr:rowOff>0</xdr:rowOff>
                  </from>
                  <to>
                    <xdr:col>1</xdr:col>
                    <xdr:colOff>381000</xdr:colOff>
                    <xdr:row>25</xdr:row>
                    <xdr:rowOff>9525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BD606E-AD30-44AC-A1C4-6001CD8A94E5}">
  <sheetPr codeName="Sheet3"/>
  <dimension ref="A1:I170"/>
  <sheetViews>
    <sheetView topLeftCell="D1" zoomScaleNormal="100" workbookViewId="0">
      <selection activeCell="I3" sqref="I3"/>
    </sheetView>
  </sheetViews>
  <sheetFormatPr defaultRowHeight="15" x14ac:dyDescent="0.25"/>
  <cols>
    <col min="1" max="1" width="22.5703125" customWidth="1"/>
    <col min="2" max="2" width="24" customWidth="1"/>
    <col min="3" max="3" width="31.5703125" customWidth="1"/>
    <col min="4" max="4" width="32.42578125" customWidth="1"/>
    <col min="6" max="6" width="21.85546875" customWidth="1"/>
    <col min="7" max="7" width="30.42578125" customWidth="1"/>
    <col min="8" max="8" width="32.85546875" customWidth="1"/>
    <col min="9" max="9" width="33.42578125" customWidth="1"/>
  </cols>
  <sheetData>
    <row r="1" spans="1:9" x14ac:dyDescent="0.25">
      <c r="F1" s="141"/>
      <c r="G1" s="142"/>
      <c r="H1" s="142"/>
      <c r="I1" s="142"/>
    </row>
    <row r="2" spans="1:9" ht="58.5" customHeight="1" thickBot="1" x14ac:dyDescent="0.3">
      <c r="A2" s="143" t="s">
        <v>3</v>
      </c>
      <c r="B2" s="143" t="s">
        <v>253</v>
      </c>
      <c r="C2" s="143" t="s">
        <v>4</v>
      </c>
      <c r="D2" s="143" t="s">
        <v>251</v>
      </c>
      <c r="F2" s="144" t="s">
        <v>3</v>
      </c>
      <c r="G2" s="144" t="s">
        <v>254</v>
      </c>
      <c r="H2" s="144" t="s">
        <v>4</v>
      </c>
      <c r="I2" s="144" t="s">
        <v>251</v>
      </c>
    </row>
    <row r="3" spans="1:9" x14ac:dyDescent="0.25">
      <c r="A3" s="161" t="s">
        <v>6</v>
      </c>
      <c r="B3" s="162" t="s">
        <v>83</v>
      </c>
      <c r="C3" s="162" t="s">
        <v>6</v>
      </c>
      <c r="D3" s="163" t="s">
        <v>6</v>
      </c>
      <c r="F3" s="145" t="s">
        <v>90</v>
      </c>
      <c r="G3" s="145" t="s">
        <v>83</v>
      </c>
      <c r="H3" s="145" t="s">
        <v>90</v>
      </c>
      <c r="I3" s="145" t="e" cm="1">
        <f t="array" aca="1" ref="I3" ca="1">_xlfn._xlws.FILTER(_xlfn._xlws.FILTER(Table15[], Table15[System-Owned Portion]&amp;Table15[Was Material Ever Previously Lead?]&amp;Table15[Customer-Owned Portion]=(F3&amp;G3&amp;H3)), {0,0,0,1})</f>
        <v>#NAME?</v>
      </c>
    </row>
    <row r="4" spans="1:9" x14ac:dyDescent="0.25">
      <c r="A4" s="164" t="s">
        <v>6</v>
      </c>
      <c r="B4" s="165" t="s">
        <v>83</v>
      </c>
      <c r="C4" s="165" t="s">
        <v>90</v>
      </c>
      <c r="D4" s="166" t="s">
        <v>6</v>
      </c>
    </row>
    <row r="5" spans="1:9" x14ac:dyDescent="0.25">
      <c r="A5" s="164" t="s">
        <v>6</v>
      </c>
      <c r="B5" s="165" t="s">
        <v>83</v>
      </c>
      <c r="C5" s="165" t="s">
        <v>249</v>
      </c>
      <c r="D5" s="166" t="s">
        <v>6</v>
      </c>
      <c r="F5" t="s">
        <v>252</v>
      </c>
    </row>
    <row r="6" spans="1:9" x14ac:dyDescent="0.25">
      <c r="A6" s="164" t="s">
        <v>6</v>
      </c>
      <c r="B6" s="165" t="s">
        <v>83</v>
      </c>
      <c r="C6" s="165" t="s">
        <v>247</v>
      </c>
      <c r="D6" s="166" t="s">
        <v>6</v>
      </c>
    </row>
    <row r="7" spans="1:9" x14ac:dyDescent="0.25">
      <c r="A7" s="164" t="s">
        <v>6</v>
      </c>
      <c r="B7" s="165" t="s">
        <v>83</v>
      </c>
      <c r="C7" s="165" t="s">
        <v>246</v>
      </c>
      <c r="D7" s="166" t="s">
        <v>6</v>
      </c>
    </row>
    <row r="8" spans="1:9" ht="15.75" thickBot="1" x14ac:dyDescent="0.3">
      <c r="A8" s="179" t="s">
        <v>6</v>
      </c>
      <c r="B8" s="146" t="s">
        <v>83</v>
      </c>
      <c r="C8" s="146" t="s">
        <v>95</v>
      </c>
      <c r="D8" s="180" t="s">
        <v>6</v>
      </c>
    </row>
    <row r="9" spans="1:9" x14ac:dyDescent="0.25">
      <c r="A9" s="161" t="s">
        <v>6</v>
      </c>
      <c r="B9" s="162" t="s">
        <v>95</v>
      </c>
      <c r="C9" s="162" t="s">
        <v>6</v>
      </c>
      <c r="D9" s="163" t="s">
        <v>6</v>
      </c>
    </row>
    <row r="10" spans="1:9" x14ac:dyDescent="0.25">
      <c r="A10" s="164" t="s">
        <v>6</v>
      </c>
      <c r="B10" s="165" t="s">
        <v>95</v>
      </c>
      <c r="C10" s="165" t="s">
        <v>90</v>
      </c>
      <c r="D10" s="166" t="s">
        <v>6</v>
      </c>
    </row>
    <row r="11" spans="1:9" x14ac:dyDescent="0.25">
      <c r="A11" s="164" t="s">
        <v>6</v>
      </c>
      <c r="B11" s="165" t="s">
        <v>95</v>
      </c>
      <c r="C11" s="165" t="s">
        <v>249</v>
      </c>
      <c r="D11" s="166" t="s">
        <v>6</v>
      </c>
    </row>
    <row r="12" spans="1:9" x14ac:dyDescent="0.25">
      <c r="A12" s="164" t="s">
        <v>6</v>
      </c>
      <c r="B12" s="165" t="s">
        <v>95</v>
      </c>
      <c r="C12" s="165" t="s">
        <v>247</v>
      </c>
      <c r="D12" s="166" t="s">
        <v>6</v>
      </c>
    </row>
    <row r="13" spans="1:9" x14ac:dyDescent="0.25">
      <c r="A13" s="164" t="s">
        <v>6</v>
      </c>
      <c r="B13" s="165" t="s">
        <v>95</v>
      </c>
      <c r="C13" s="165" t="s">
        <v>246</v>
      </c>
      <c r="D13" s="166" t="s">
        <v>6</v>
      </c>
    </row>
    <row r="14" spans="1:9" ht="15.75" thickBot="1" x14ac:dyDescent="0.3">
      <c r="A14" s="183" t="s">
        <v>6</v>
      </c>
      <c r="B14" s="184" t="s">
        <v>95</v>
      </c>
      <c r="C14" s="184" t="s">
        <v>95</v>
      </c>
      <c r="D14" s="185" t="s">
        <v>6</v>
      </c>
    </row>
    <row r="15" spans="1:9" x14ac:dyDescent="0.25">
      <c r="A15" s="181" t="s">
        <v>6</v>
      </c>
      <c r="B15" s="147" t="s">
        <v>81</v>
      </c>
      <c r="C15" s="147" t="s">
        <v>6</v>
      </c>
      <c r="D15" s="182" t="s">
        <v>6</v>
      </c>
    </row>
    <row r="16" spans="1:9" x14ac:dyDescent="0.25">
      <c r="A16" s="164" t="s">
        <v>6</v>
      </c>
      <c r="B16" s="165" t="s">
        <v>81</v>
      </c>
      <c r="C16" s="165" t="s">
        <v>90</v>
      </c>
      <c r="D16" s="166" t="s">
        <v>6</v>
      </c>
    </row>
    <row r="17" spans="1:4" x14ac:dyDescent="0.25">
      <c r="A17" s="164" t="s">
        <v>6</v>
      </c>
      <c r="B17" s="165" t="s">
        <v>81</v>
      </c>
      <c r="C17" s="165" t="s">
        <v>249</v>
      </c>
      <c r="D17" s="166" t="s">
        <v>6</v>
      </c>
    </row>
    <row r="18" spans="1:4" x14ac:dyDescent="0.25">
      <c r="A18" s="164" t="s">
        <v>6</v>
      </c>
      <c r="B18" s="165" t="s">
        <v>81</v>
      </c>
      <c r="C18" s="165" t="s">
        <v>247</v>
      </c>
      <c r="D18" s="166" t="s">
        <v>6</v>
      </c>
    </row>
    <row r="19" spans="1:4" x14ac:dyDescent="0.25">
      <c r="A19" s="164" t="s">
        <v>6</v>
      </c>
      <c r="B19" s="165" t="s">
        <v>81</v>
      </c>
      <c r="C19" s="165" t="s">
        <v>246</v>
      </c>
      <c r="D19" s="166" t="s">
        <v>6</v>
      </c>
    </row>
    <row r="20" spans="1:4" ht="15.75" thickBot="1" x14ac:dyDescent="0.3">
      <c r="A20" s="179" t="s">
        <v>6</v>
      </c>
      <c r="B20" s="146" t="s">
        <v>81</v>
      </c>
      <c r="C20" s="146" t="s">
        <v>95</v>
      </c>
      <c r="D20" s="180" t="s">
        <v>6</v>
      </c>
    </row>
    <row r="21" spans="1:4" x14ac:dyDescent="0.25">
      <c r="A21" s="161" t="s">
        <v>6</v>
      </c>
      <c r="B21" s="162"/>
      <c r="C21" s="162" t="s">
        <v>6</v>
      </c>
      <c r="D21" s="163" t="s">
        <v>6</v>
      </c>
    </row>
    <row r="22" spans="1:4" x14ac:dyDescent="0.25">
      <c r="A22" s="164" t="s">
        <v>6</v>
      </c>
      <c r="B22" s="165"/>
      <c r="C22" s="165" t="s">
        <v>90</v>
      </c>
      <c r="D22" s="166" t="s">
        <v>6</v>
      </c>
    </row>
    <row r="23" spans="1:4" x14ac:dyDescent="0.25">
      <c r="A23" s="164" t="s">
        <v>6</v>
      </c>
      <c r="B23" s="165"/>
      <c r="C23" s="165" t="s">
        <v>249</v>
      </c>
      <c r="D23" s="166" t="s">
        <v>6</v>
      </c>
    </row>
    <row r="24" spans="1:4" x14ac:dyDescent="0.25">
      <c r="A24" s="164" t="s">
        <v>6</v>
      </c>
      <c r="B24" s="165"/>
      <c r="C24" s="165" t="s">
        <v>247</v>
      </c>
      <c r="D24" s="166" t="s">
        <v>6</v>
      </c>
    </row>
    <row r="25" spans="1:4" x14ac:dyDescent="0.25">
      <c r="A25" s="164" t="s">
        <v>6</v>
      </c>
      <c r="B25" s="165"/>
      <c r="C25" s="165" t="s">
        <v>246</v>
      </c>
      <c r="D25" s="166" t="s">
        <v>6</v>
      </c>
    </row>
    <row r="26" spans="1:4" ht="15.75" thickBot="1" x14ac:dyDescent="0.3">
      <c r="A26" s="183" t="s">
        <v>6</v>
      </c>
      <c r="B26" s="184"/>
      <c r="C26" s="184" t="s">
        <v>95</v>
      </c>
      <c r="D26" s="185" t="s">
        <v>6</v>
      </c>
    </row>
    <row r="27" spans="1:4" x14ac:dyDescent="0.25">
      <c r="A27" s="151" t="s">
        <v>90</v>
      </c>
      <c r="B27" s="152" t="s">
        <v>83</v>
      </c>
      <c r="C27" s="207" t="s">
        <v>6</v>
      </c>
      <c r="D27" s="153" t="s">
        <v>6</v>
      </c>
    </row>
    <row r="28" spans="1:4" x14ac:dyDescent="0.25">
      <c r="A28" s="167" t="s">
        <v>90</v>
      </c>
      <c r="B28" s="168" t="s">
        <v>83</v>
      </c>
      <c r="C28" s="208" t="s">
        <v>90</v>
      </c>
      <c r="D28" s="169" t="s">
        <v>7</v>
      </c>
    </row>
    <row r="29" spans="1:4" x14ac:dyDescent="0.25">
      <c r="A29" s="206" t="s">
        <v>90</v>
      </c>
      <c r="B29" s="168" t="s">
        <v>83</v>
      </c>
      <c r="C29" s="208" t="s">
        <v>249</v>
      </c>
      <c r="D29" s="169" t="s">
        <v>8</v>
      </c>
    </row>
    <row r="30" spans="1:4" x14ac:dyDescent="0.25">
      <c r="A30" s="167" t="s">
        <v>90</v>
      </c>
      <c r="B30" s="168" t="s">
        <v>83</v>
      </c>
      <c r="C30" s="208" t="s">
        <v>247</v>
      </c>
      <c r="D30" s="169" t="s">
        <v>8</v>
      </c>
    </row>
    <row r="31" spans="1:4" x14ac:dyDescent="0.25">
      <c r="A31" s="167" t="s">
        <v>90</v>
      </c>
      <c r="B31" s="168" t="s">
        <v>83</v>
      </c>
      <c r="C31" s="208" t="s">
        <v>246</v>
      </c>
      <c r="D31" s="169" t="s">
        <v>8</v>
      </c>
    </row>
    <row r="32" spans="1:4" ht="15.75" thickBot="1" x14ac:dyDescent="0.3">
      <c r="A32" s="148" t="s">
        <v>90</v>
      </c>
      <c r="B32" s="149" t="s">
        <v>83</v>
      </c>
      <c r="C32" s="209" t="s">
        <v>95</v>
      </c>
      <c r="D32" s="150" t="s">
        <v>9</v>
      </c>
    </row>
    <row r="33" spans="1:4" x14ac:dyDescent="0.25">
      <c r="A33" s="186" t="s">
        <v>90</v>
      </c>
      <c r="B33" s="187" t="s">
        <v>95</v>
      </c>
      <c r="C33" s="210" t="s">
        <v>6</v>
      </c>
      <c r="D33" s="188" t="s">
        <v>6</v>
      </c>
    </row>
    <row r="34" spans="1:4" x14ac:dyDescent="0.25">
      <c r="A34" s="167" t="s">
        <v>90</v>
      </c>
      <c r="B34" s="168" t="s">
        <v>95</v>
      </c>
      <c r="C34" s="208" t="s">
        <v>90</v>
      </c>
      <c r="D34" s="169" t="s">
        <v>7</v>
      </c>
    </row>
    <row r="35" spans="1:4" x14ac:dyDescent="0.25">
      <c r="A35" s="167" t="s">
        <v>90</v>
      </c>
      <c r="B35" s="168" t="s">
        <v>95</v>
      </c>
      <c r="C35" s="208" t="s">
        <v>249</v>
      </c>
      <c r="D35" s="169" t="s">
        <v>8</v>
      </c>
    </row>
    <row r="36" spans="1:4" x14ac:dyDescent="0.25">
      <c r="A36" s="167" t="s">
        <v>90</v>
      </c>
      <c r="B36" s="168" t="s">
        <v>95</v>
      </c>
      <c r="C36" s="208" t="s">
        <v>247</v>
      </c>
      <c r="D36" s="169" t="s">
        <v>8</v>
      </c>
    </row>
    <row r="37" spans="1:4" x14ac:dyDescent="0.25">
      <c r="A37" s="167" t="s">
        <v>90</v>
      </c>
      <c r="B37" s="168" t="s">
        <v>95</v>
      </c>
      <c r="C37" s="208" t="s">
        <v>246</v>
      </c>
      <c r="D37" s="169" t="s">
        <v>8</v>
      </c>
    </row>
    <row r="38" spans="1:4" ht="15.75" thickBot="1" x14ac:dyDescent="0.3">
      <c r="A38" s="189" t="s">
        <v>90</v>
      </c>
      <c r="B38" s="190" t="s">
        <v>95</v>
      </c>
      <c r="C38" s="211" t="s">
        <v>95</v>
      </c>
      <c r="D38" s="191" t="s">
        <v>9</v>
      </c>
    </row>
    <row r="39" spans="1:4" x14ac:dyDescent="0.25">
      <c r="A39" s="151" t="s">
        <v>90</v>
      </c>
      <c r="B39" s="152" t="s">
        <v>81</v>
      </c>
      <c r="C39" s="207" t="s">
        <v>6</v>
      </c>
      <c r="D39" s="153" t="s">
        <v>6</v>
      </c>
    </row>
    <row r="40" spans="1:4" x14ac:dyDescent="0.25">
      <c r="A40" s="167" t="s">
        <v>90</v>
      </c>
      <c r="B40" s="168" t="s">
        <v>81</v>
      </c>
      <c r="C40" s="208" t="s">
        <v>90</v>
      </c>
      <c r="D40" s="169" t="s">
        <v>8</v>
      </c>
    </row>
    <row r="41" spans="1:4" x14ac:dyDescent="0.25">
      <c r="A41" s="167" t="s">
        <v>90</v>
      </c>
      <c r="B41" s="168" t="s">
        <v>81</v>
      </c>
      <c r="C41" s="208" t="s">
        <v>249</v>
      </c>
      <c r="D41" s="169" t="s">
        <v>8</v>
      </c>
    </row>
    <row r="42" spans="1:4" x14ac:dyDescent="0.25">
      <c r="A42" s="167" t="s">
        <v>90</v>
      </c>
      <c r="B42" s="168" t="s">
        <v>81</v>
      </c>
      <c r="C42" s="208" t="s">
        <v>247</v>
      </c>
      <c r="D42" s="169" t="s">
        <v>8</v>
      </c>
    </row>
    <row r="43" spans="1:4" x14ac:dyDescent="0.25">
      <c r="A43" s="167" t="s">
        <v>90</v>
      </c>
      <c r="B43" s="168" t="s">
        <v>81</v>
      </c>
      <c r="C43" s="208" t="s">
        <v>246</v>
      </c>
      <c r="D43" s="169" t="s">
        <v>8</v>
      </c>
    </row>
    <row r="44" spans="1:4" ht="15.75" thickBot="1" x14ac:dyDescent="0.3">
      <c r="A44" s="148" t="s">
        <v>90</v>
      </c>
      <c r="B44" s="149" t="s">
        <v>81</v>
      </c>
      <c r="C44" s="209" t="s">
        <v>95</v>
      </c>
      <c r="D44" s="150" t="s">
        <v>9</v>
      </c>
    </row>
    <row r="45" spans="1:4" x14ac:dyDescent="0.25">
      <c r="A45" s="186" t="s">
        <v>90</v>
      </c>
      <c r="B45" s="187"/>
      <c r="C45" s="210" t="s">
        <v>6</v>
      </c>
      <c r="D45" s="188" t="s">
        <v>6</v>
      </c>
    </row>
    <row r="46" spans="1:4" x14ac:dyDescent="0.25">
      <c r="A46" s="167" t="s">
        <v>90</v>
      </c>
      <c r="B46" s="168"/>
      <c r="C46" s="208" t="s">
        <v>90</v>
      </c>
      <c r="D46" s="169" t="s">
        <v>255</v>
      </c>
    </row>
    <row r="47" spans="1:4" x14ac:dyDescent="0.25">
      <c r="A47" s="167" t="s">
        <v>90</v>
      </c>
      <c r="B47" s="168"/>
      <c r="C47" s="208" t="s">
        <v>249</v>
      </c>
      <c r="D47" s="169" t="s">
        <v>8</v>
      </c>
    </row>
    <row r="48" spans="1:4" x14ac:dyDescent="0.25">
      <c r="A48" s="167" t="s">
        <v>90</v>
      </c>
      <c r="B48" s="168"/>
      <c r="C48" s="208" t="s">
        <v>247</v>
      </c>
      <c r="D48" s="169" t="s">
        <v>8</v>
      </c>
    </row>
    <row r="49" spans="1:6" x14ac:dyDescent="0.25">
      <c r="A49" s="167" t="s">
        <v>90</v>
      </c>
      <c r="B49" s="168"/>
      <c r="C49" s="208" t="s">
        <v>246</v>
      </c>
      <c r="D49" s="169" t="s">
        <v>8</v>
      </c>
    </row>
    <row r="50" spans="1:6" ht="15.75" thickBot="1" x14ac:dyDescent="0.3">
      <c r="A50" s="189" t="s">
        <v>90</v>
      </c>
      <c r="B50" s="190"/>
      <c r="C50" s="211" t="s">
        <v>95</v>
      </c>
      <c r="D50" s="191" t="s">
        <v>9</v>
      </c>
    </row>
    <row r="51" spans="1:6" x14ac:dyDescent="0.25">
      <c r="A51" s="157" t="s">
        <v>249</v>
      </c>
      <c r="B51" s="158" t="s">
        <v>83</v>
      </c>
      <c r="C51" s="213" t="s">
        <v>6</v>
      </c>
      <c r="D51" s="159" t="s">
        <v>6</v>
      </c>
    </row>
    <row r="52" spans="1:6" x14ac:dyDescent="0.25">
      <c r="A52" s="170" t="s">
        <v>249</v>
      </c>
      <c r="B52" s="212" t="s">
        <v>83</v>
      </c>
      <c r="C52" s="212" t="s">
        <v>90</v>
      </c>
      <c r="D52" s="172" t="s">
        <v>7</v>
      </c>
    </row>
    <row r="53" spans="1:6" x14ac:dyDescent="0.25">
      <c r="A53" s="170" t="s">
        <v>249</v>
      </c>
      <c r="B53" s="171" t="s">
        <v>83</v>
      </c>
      <c r="C53" s="212" t="s">
        <v>249</v>
      </c>
      <c r="D53" s="172" t="s">
        <v>8</v>
      </c>
    </row>
    <row r="54" spans="1:6" x14ac:dyDescent="0.25">
      <c r="A54" s="170" t="s">
        <v>249</v>
      </c>
      <c r="B54" s="171" t="s">
        <v>83</v>
      </c>
      <c r="C54" s="212" t="s">
        <v>247</v>
      </c>
      <c r="D54" s="172" t="s">
        <v>8</v>
      </c>
    </row>
    <row r="55" spans="1:6" x14ac:dyDescent="0.25">
      <c r="A55" s="170" t="s">
        <v>249</v>
      </c>
      <c r="B55" s="171" t="s">
        <v>83</v>
      </c>
      <c r="C55" s="212" t="s">
        <v>246</v>
      </c>
      <c r="D55" s="172" t="s">
        <v>8</v>
      </c>
      <c r="F55" s="17"/>
    </row>
    <row r="56" spans="1:6" ht="15.75" thickBot="1" x14ac:dyDescent="0.3">
      <c r="A56" s="154" t="s">
        <v>249</v>
      </c>
      <c r="B56" s="155" t="s">
        <v>83</v>
      </c>
      <c r="C56" s="214" t="s">
        <v>95</v>
      </c>
      <c r="D56" s="156" t="s">
        <v>9</v>
      </c>
      <c r="F56" s="35"/>
    </row>
    <row r="57" spans="1:6" x14ac:dyDescent="0.25">
      <c r="A57" s="192" t="s">
        <v>249</v>
      </c>
      <c r="B57" s="193" t="s">
        <v>95</v>
      </c>
      <c r="C57" s="215" t="s">
        <v>6</v>
      </c>
      <c r="D57" s="194" t="s">
        <v>6</v>
      </c>
    </row>
    <row r="58" spans="1:6" x14ac:dyDescent="0.25">
      <c r="A58" s="170" t="s">
        <v>249</v>
      </c>
      <c r="B58" s="171" t="s">
        <v>95</v>
      </c>
      <c r="C58" s="212" t="s">
        <v>90</v>
      </c>
      <c r="D58" s="172" t="s">
        <v>7</v>
      </c>
    </row>
    <row r="59" spans="1:6" x14ac:dyDescent="0.25">
      <c r="A59" s="170" t="s">
        <v>249</v>
      </c>
      <c r="B59" s="171" t="s">
        <v>95</v>
      </c>
      <c r="C59" s="212" t="s">
        <v>249</v>
      </c>
      <c r="D59" s="172" t="s">
        <v>8</v>
      </c>
    </row>
    <row r="60" spans="1:6" x14ac:dyDescent="0.25">
      <c r="A60" s="170" t="s">
        <v>249</v>
      </c>
      <c r="B60" s="171" t="s">
        <v>95</v>
      </c>
      <c r="C60" s="212" t="s">
        <v>247</v>
      </c>
      <c r="D60" s="172" t="s">
        <v>8</v>
      </c>
    </row>
    <row r="61" spans="1:6" x14ac:dyDescent="0.25">
      <c r="A61" s="170" t="s">
        <v>249</v>
      </c>
      <c r="B61" s="171" t="s">
        <v>95</v>
      </c>
      <c r="C61" s="212" t="s">
        <v>246</v>
      </c>
      <c r="D61" s="172" t="s">
        <v>8</v>
      </c>
    </row>
    <row r="62" spans="1:6" ht="15.75" thickBot="1" x14ac:dyDescent="0.3">
      <c r="A62" s="154" t="s">
        <v>249</v>
      </c>
      <c r="B62" s="155" t="s">
        <v>95</v>
      </c>
      <c r="C62" s="214" t="s">
        <v>95</v>
      </c>
      <c r="D62" s="156" t="s">
        <v>9</v>
      </c>
    </row>
    <row r="63" spans="1:6" x14ac:dyDescent="0.25">
      <c r="A63" s="192" t="s">
        <v>249</v>
      </c>
      <c r="B63" s="193" t="s">
        <v>81</v>
      </c>
      <c r="C63" s="215" t="s">
        <v>6</v>
      </c>
      <c r="D63" s="194" t="s">
        <v>6</v>
      </c>
    </row>
    <row r="64" spans="1:6" x14ac:dyDescent="0.25">
      <c r="A64" s="170" t="s">
        <v>249</v>
      </c>
      <c r="B64" s="171" t="s">
        <v>81</v>
      </c>
      <c r="C64" s="212" t="s">
        <v>90</v>
      </c>
      <c r="D64" s="172" t="s">
        <v>8</v>
      </c>
    </row>
    <row r="65" spans="1:4" x14ac:dyDescent="0.25">
      <c r="A65" s="170" t="s">
        <v>249</v>
      </c>
      <c r="B65" s="171" t="s">
        <v>81</v>
      </c>
      <c r="C65" s="212" t="s">
        <v>249</v>
      </c>
      <c r="D65" s="172" t="s">
        <v>8</v>
      </c>
    </row>
    <row r="66" spans="1:4" x14ac:dyDescent="0.25">
      <c r="A66" s="170" t="s">
        <v>249</v>
      </c>
      <c r="B66" s="171" t="s">
        <v>81</v>
      </c>
      <c r="C66" s="212" t="s">
        <v>247</v>
      </c>
      <c r="D66" s="172" t="s">
        <v>8</v>
      </c>
    </row>
    <row r="67" spans="1:4" x14ac:dyDescent="0.25">
      <c r="A67" s="170" t="s">
        <v>249</v>
      </c>
      <c r="B67" s="171" t="s">
        <v>81</v>
      </c>
      <c r="C67" s="212" t="s">
        <v>246</v>
      </c>
      <c r="D67" s="172" t="s">
        <v>8</v>
      </c>
    </row>
    <row r="68" spans="1:4" ht="15.75" thickBot="1" x14ac:dyDescent="0.3">
      <c r="A68" s="195" t="s">
        <v>249</v>
      </c>
      <c r="B68" s="196" t="s">
        <v>81</v>
      </c>
      <c r="C68" s="216" t="s">
        <v>95</v>
      </c>
      <c r="D68" s="197" t="s">
        <v>9</v>
      </c>
    </row>
    <row r="69" spans="1:4" x14ac:dyDescent="0.25">
      <c r="A69" s="157" t="s">
        <v>249</v>
      </c>
      <c r="B69" s="158"/>
      <c r="C69" s="213" t="s">
        <v>6</v>
      </c>
      <c r="D69" s="159" t="s">
        <v>6</v>
      </c>
    </row>
    <row r="70" spans="1:4" x14ac:dyDescent="0.25">
      <c r="A70" s="170" t="s">
        <v>249</v>
      </c>
      <c r="B70" s="171"/>
      <c r="C70" s="212" t="s">
        <v>90</v>
      </c>
      <c r="D70" s="172" t="s">
        <v>255</v>
      </c>
    </row>
    <row r="71" spans="1:4" x14ac:dyDescent="0.25">
      <c r="A71" s="170" t="s">
        <v>249</v>
      </c>
      <c r="B71" s="171"/>
      <c r="C71" s="212" t="s">
        <v>249</v>
      </c>
      <c r="D71" s="172" t="s">
        <v>8</v>
      </c>
    </row>
    <row r="72" spans="1:4" x14ac:dyDescent="0.25">
      <c r="A72" s="170" t="s">
        <v>249</v>
      </c>
      <c r="B72" s="171"/>
      <c r="C72" s="212" t="s">
        <v>247</v>
      </c>
      <c r="D72" s="172" t="s">
        <v>8</v>
      </c>
    </row>
    <row r="73" spans="1:4" x14ac:dyDescent="0.25">
      <c r="A73" s="170" t="s">
        <v>249</v>
      </c>
      <c r="B73" s="171"/>
      <c r="C73" s="212" t="s">
        <v>246</v>
      </c>
      <c r="D73" s="172" t="s">
        <v>8</v>
      </c>
    </row>
    <row r="74" spans="1:4" ht="15.75" thickBot="1" x14ac:dyDescent="0.3">
      <c r="A74" s="154" t="s">
        <v>249</v>
      </c>
      <c r="B74" s="155"/>
      <c r="C74" s="214" t="s">
        <v>95</v>
      </c>
      <c r="D74" s="156" t="s">
        <v>9</v>
      </c>
    </row>
    <row r="75" spans="1:4" x14ac:dyDescent="0.25">
      <c r="A75" s="217" t="s">
        <v>247</v>
      </c>
      <c r="B75" s="218" t="s">
        <v>83</v>
      </c>
      <c r="C75" s="218" t="s">
        <v>6</v>
      </c>
      <c r="D75" s="219" t="s">
        <v>6</v>
      </c>
    </row>
    <row r="76" spans="1:4" x14ac:dyDescent="0.25">
      <c r="A76" s="220" t="s">
        <v>247</v>
      </c>
      <c r="B76" s="221" t="s">
        <v>83</v>
      </c>
      <c r="C76" s="221" t="s">
        <v>90</v>
      </c>
      <c r="D76" s="222" t="s">
        <v>7</v>
      </c>
    </row>
    <row r="77" spans="1:4" x14ac:dyDescent="0.25">
      <c r="A77" s="220" t="s">
        <v>247</v>
      </c>
      <c r="B77" s="221" t="s">
        <v>83</v>
      </c>
      <c r="C77" s="221" t="s">
        <v>249</v>
      </c>
      <c r="D77" s="222" t="s">
        <v>8</v>
      </c>
    </row>
    <row r="78" spans="1:4" x14ac:dyDescent="0.25">
      <c r="A78" s="220" t="s">
        <v>247</v>
      </c>
      <c r="B78" s="221" t="s">
        <v>83</v>
      </c>
      <c r="C78" s="221" t="s">
        <v>247</v>
      </c>
      <c r="D78" s="222" t="s">
        <v>8</v>
      </c>
    </row>
    <row r="79" spans="1:4" x14ac:dyDescent="0.25">
      <c r="A79" s="220" t="s">
        <v>247</v>
      </c>
      <c r="B79" s="221" t="s">
        <v>83</v>
      </c>
      <c r="C79" s="221" t="s">
        <v>246</v>
      </c>
      <c r="D79" s="222" t="s">
        <v>8</v>
      </c>
    </row>
    <row r="80" spans="1:4" ht="15.75" thickBot="1" x14ac:dyDescent="0.3">
      <c r="A80" s="223" t="s">
        <v>247</v>
      </c>
      <c r="B80" s="224" t="s">
        <v>83</v>
      </c>
      <c r="C80" s="224" t="s">
        <v>95</v>
      </c>
      <c r="D80" s="225" t="s">
        <v>9</v>
      </c>
    </row>
    <row r="81" spans="1:4" x14ac:dyDescent="0.25">
      <c r="A81" s="226" t="s">
        <v>247</v>
      </c>
      <c r="B81" s="227" t="s">
        <v>95</v>
      </c>
      <c r="C81" s="227" t="s">
        <v>6</v>
      </c>
      <c r="D81" s="228" t="s">
        <v>6</v>
      </c>
    </row>
    <row r="82" spans="1:4" x14ac:dyDescent="0.25">
      <c r="A82" s="220" t="s">
        <v>247</v>
      </c>
      <c r="B82" s="221" t="s">
        <v>95</v>
      </c>
      <c r="C82" s="221" t="s">
        <v>90</v>
      </c>
      <c r="D82" s="222" t="s">
        <v>7</v>
      </c>
    </row>
    <row r="83" spans="1:4" x14ac:dyDescent="0.25">
      <c r="A83" s="220" t="s">
        <v>247</v>
      </c>
      <c r="B83" s="221" t="s">
        <v>95</v>
      </c>
      <c r="C83" s="221" t="s">
        <v>249</v>
      </c>
      <c r="D83" s="222" t="s">
        <v>8</v>
      </c>
    </row>
    <row r="84" spans="1:4" x14ac:dyDescent="0.25">
      <c r="A84" s="220" t="s">
        <v>247</v>
      </c>
      <c r="B84" s="221" t="s">
        <v>95</v>
      </c>
      <c r="C84" s="221" t="s">
        <v>247</v>
      </c>
      <c r="D84" s="222" t="s">
        <v>8</v>
      </c>
    </row>
    <row r="85" spans="1:4" x14ac:dyDescent="0.25">
      <c r="A85" s="220" t="s">
        <v>247</v>
      </c>
      <c r="B85" s="221" t="s">
        <v>95</v>
      </c>
      <c r="C85" s="221" t="s">
        <v>246</v>
      </c>
      <c r="D85" s="222" t="s">
        <v>8</v>
      </c>
    </row>
    <row r="86" spans="1:4" ht="15.75" thickBot="1" x14ac:dyDescent="0.3">
      <c r="A86" s="229" t="s">
        <v>247</v>
      </c>
      <c r="B86" s="230" t="s">
        <v>95</v>
      </c>
      <c r="C86" s="230" t="s">
        <v>95</v>
      </c>
      <c r="D86" s="231" t="s">
        <v>9</v>
      </c>
    </row>
    <row r="87" spans="1:4" x14ac:dyDescent="0.25">
      <c r="A87" s="217" t="s">
        <v>247</v>
      </c>
      <c r="B87" s="218" t="s">
        <v>81</v>
      </c>
      <c r="C87" s="218" t="s">
        <v>6</v>
      </c>
      <c r="D87" s="219" t="s">
        <v>6</v>
      </c>
    </row>
    <row r="88" spans="1:4" x14ac:dyDescent="0.25">
      <c r="A88" s="220" t="s">
        <v>247</v>
      </c>
      <c r="B88" s="221" t="s">
        <v>81</v>
      </c>
      <c r="C88" s="221" t="s">
        <v>90</v>
      </c>
      <c r="D88" s="222" t="s">
        <v>8</v>
      </c>
    </row>
    <row r="89" spans="1:4" x14ac:dyDescent="0.25">
      <c r="A89" s="220" t="s">
        <v>247</v>
      </c>
      <c r="B89" s="221" t="s">
        <v>81</v>
      </c>
      <c r="C89" s="221" t="s">
        <v>249</v>
      </c>
      <c r="D89" s="222" t="s">
        <v>8</v>
      </c>
    </row>
    <row r="90" spans="1:4" x14ac:dyDescent="0.25">
      <c r="A90" s="220" t="s">
        <v>247</v>
      </c>
      <c r="B90" s="221" t="s">
        <v>81</v>
      </c>
      <c r="C90" s="221" t="s">
        <v>247</v>
      </c>
      <c r="D90" s="222" t="s">
        <v>8</v>
      </c>
    </row>
    <row r="91" spans="1:4" x14ac:dyDescent="0.25">
      <c r="A91" s="220" t="s">
        <v>247</v>
      </c>
      <c r="B91" s="221" t="s">
        <v>81</v>
      </c>
      <c r="C91" s="221" t="s">
        <v>246</v>
      </c>
      <c r="D91" s="222" t="s">
        <v>8</v>
      </c>
    </row>
    <row r="92" spans="1:4" ht="15.75" thickBot="1" x14ac:dyDescent="0.3">
      <c r="A92" s="223" t="s">
        <v>247</v>
      </c>
      <c r="B92" s="224" t="s">
        <v>81</v>
      </c>
      <c r="C92" s="224" t="s">
        <v>95</v>
      </c>
      <c r="D92" s="225" t="s">
        <v>9</v>
      </c>
    </row>
    <row r="93" spans="1:4" x14ac:dyDescent="0.25">
      <c r="A93" s="226" t="s">
        <v>247</v>
      </c>
      <c r="B93" s="227"/>
      <c r="C93" s="227" t="s">
        <v>6</v>
      </c>
      <c r="D93" s="228" t="s">
        <v>6</v>
      </c>
    </row>
    <row r="94" spans="1:4" x14ac:dyDescent="0.25">
      <c r="A94" s="220" t="s">
        <v>247</v>
      </c>
      <c r="B94" s="221"/>
      <c r="C94" s="221" t="s">
        <v>90</v>
      </c>
      <c r="D94" s="222" t="s">
        <v>255</v>
      </c>
    </row>
    <row r="95" spans="1:4" x14ac:dyDescent="0.25">
      <c r="A95" s="220" t="s">
        <v>247</v>
      </c>
      <c r="B95" s="221"/>
      <c r="C95" s="221" t="s">
        <v>249</v>
      </c>
      <c r="D95" s="222" t="s">
        <v>8</v>
      </c>
    </row>
    <row r="96" spans="1:4" x14ac:dyDescent="0.25">
      <c r="A96" s="220" t="s">
        <v>247</v>
      </c>
      <c r="B96" s="221"/>
      <c r="C96" s="221" t="s">
        <v>247</v>
      </c>
      <c r="D96" s="222" t="s">
        <v>8</v>
      </c>
    </row>
    <row r="97" spans="1:4" x14ac:dyDescent="0.25">
      <c r="A97" s="220" t="s">
        <v>247</v>
      </c>
      <c r="B97" s="221"/>
      <c r="C97" s="221" t="s">
        <v>246</v>
      </c>
      <c r="D97" s="222" t="s">
        <v>8</v>
      </c>
    </row>
    <row r="98" spans="1:4" ht="15.75" thickBot="1" x14ac:dyDescent="0.3">
      <c r="A98" s="229" t="s">
        <v>247</v>
      </c>
      <c r="B98" s="230"/>
      <c r="C98" s="230" t="s">
        <v>95</v>
      </c>
      <c r="D98" s="231" t="s">
        <v>9</v>
      </c>
    </row>
    <row r="99" spans="1:4" x14ac:dyDescent="0.25">
      <c r="A99" s="232" t="s">
        <v>246</v>
      </c>
      <c r="B99" s="233" t="s">
        <v>83</v>
      </c>
      <c r="C99" s="233" t="s">
        <v>6</v>
      </c>
      <c r="D99" s="234" t="s">
        <v>6</v>
      </c>
    </row>
    <row r="100" spans="1:4" x14ac:dyDescent="0.25">
      <c r="A100" s="235" t="s">
        <v>246</v>
      </c>
      <c r="B100" s="236" t="s">
        <v>83</v>
      </c>
      <c r="C100" s="236" t="s">
        <v>90</v>
      </c>
      <c r="D100" s="237" t="s">
        <v>7</v>
      </c>
    </row>
    <row r="101" spans="1:4" x14ac:dyDescent="0.25">
      <c r="A101" s="235" t="s">
        <v>246</v>
      </c>
      <c r="B101" s="236" t="s">
        <v>83</v>
      </c>
      <c r="C101" s="236" t="s">
        <v>249</v>
      </c>
      <c r="D101" s="237" t="s">
        <v>8</v>
      </c>
    </row>
    <row r="102" spans="1:4" x14ac:dyDescent="0.25">
      <c r="A102" s="235" t="s">
        <v>246</v>
      </c>
      <c r="B102" s="236" t="s">
        <v>83</v>
      </c>
      <c r="C102" s="236" t="s">
        <v>247</v>
      </c>
      <c r="D102" s="237" t="s">
        <v>8</v>
      </c>
    </row>
    <row r="103" spans="1:4" x14ac:dyDescent="0.25">
      <c r="A103" s="235" t="s">
        <v>246</v>
      </c>
      <c r="B103" s="236" t="s">
        <v>83</v>
      </c>
      <c r="C103" s="236" t="s">
        <v>246</v>
      </c>
      <c r="D103" s="237" t="s">
        <v>8</v>
      </c>
    </row>
    <row r="104" spans="1:4" ht="15.75" thickBot="1" x14ac:dyDescent="0.3">
      <c r="A104" s="238" t="s">
        <v>246</v>
      </c>
      <c r="B104" s="239" t="s">
        <v>83</v>
      </c>
      <c r="C104" s="239" t="s">
        <v>95</v>
      </c>
      <c r="D104" s="240" t="s">
        <v>9</v>
      </c>
    </row>
    <row r="105" spans="1:4" x14ac:dyDescent="0.25">
      <c r="A105" s="241" t="s">
        <v>246</v>
      </c>
      <c r="B105" s="242" t="s">
        <v>95</v>
      </c>
      <c r="C105" s="242" t="s">
        <v>6</v>
      </c>
      <c r="D105" s="243" t="s">
        <v>6</v>
      </c>
    </row>
    <row r="106" spans="1:4" x14ac:dyDescent="0.25">
      <c r="A106" s="235" t="s">
        <v>246</v>
      </c>
      <c r="B106" s="236" t="s">
        <v>95</v>
      </c>
      <c r="C106" s="236" t="s">
        <v>90</v>
      </c>
      <c r="D106" s="237" t="s">
        <v>7</v>
      </c>
    </row>
    <row r="107" spans="1:4" x14ac:dyDescent="0.25">
      <c r="A107" s="235" t="s">
        <v>246</v>
      </c>
      <c r="B107" s="236" t="s">
        <v>95</v>
      </c>
      <c r="C107" s="236" t="s">
        <v>249</v>
      </c>
      <c r="D107" s="237" t="s">
        <v>8</v>
      </c>
    </row>
    <row r="108" spans="1:4" x14ac:dyDescent="0.25">
      <c r="A108" s="235" t="s">
        <v>246</v>
      </c>
      <c r="B108" s="236" t="s">
        <v>95</v>
      </c>
      <c r="C108" s="236" t="s">
        <v>247</v>
      </c>
      <c r="D108" s="237" t="s">
        <v>8</v>
      </c>
    </row>
    <row r="109" spans="1:4" x14ac:dyDescent="0.25">
      <c r="A109" s="235" t="s">
        <v>246</v>
      </c>
      <c r="B109" s="236" t="s">
        <v>95</v>
      </c>
      <c r="C109" s="236" t="s">
        <v>246</v>
      </c>
      <c r="D109" s="237" t="s">
        <v>8</v>
      </c>
    </row>
    <row r="110" spans="1:4" ht="15.75" thickBot="1" x14ac:dyDescent="0.3">
      <c r="A110" s="244" t="s">
        <v>246</v>
      </c>
      <c r="B110" s="245" t="s">
        <v>95</v>
      </c>
      <c r="C110" s="245" t="s">
        <v>95</v>
      </c>
      <c r="D110" s="246" t="s">
        <v>9</v>
      </c>
    </row>
    <row r="111" spans="1:4" x14ac:dyDescent="0.25">
      <c r="A111" s="232" t="s">
        <v>246</v>
      </c>
      <c r="B111" s="233" t="s">
        <v>81</v>
      </c>
      <c r="C111" s="233" t="s">
        <v>6</v>
      </c>
      <c r="D111" s="234" t="s">
        <v>6</v>
      </c>
    </row>
    <row r="112" spans="1:4" x14ac:dyDescent="0.25">
      <c r="A112" s="235" t="s">
        <v>246</v>
      </c>
      <c r="B112" s="236" t="s">
        <v>81</v>
      </c>
      <c r="C112" s="236" t="s">
        <v>90</v>
      </c>
      <c r="D112" s="237" t="s">
        <v>8</v>
      </c>
    </row>
    <row r="113" spans="1:4" x14ac:dyDescent="0.25">
      <c r="A113" s="235" t="s">
        <v>246</v>
      </c>
      <c r="B113" s="236" t="s">
        <v>81</v>
      </c>
      <c r="C113" s="236" t="s">
        <v>249</v>
      </c>
      <c r="D113" s="237" t="s">
        <v>8</v>
      </c>
    </row>
    <row r="114" spans="1:4" x14ac:dyDescent="0.25">
      <c r="A114" s="235" t="s">
        <v>246</v>
      </c>
      <c r="B114" s="236" t="s">
        <v>81</v>
      </c>
      <c r="C114" s="236" t="s">
        <v>247</v>
      </c>
      <c r="D114" s="237" t="s">
        <v>8</v>
      </c>
    </row>
    <row r="115" spans="1:4" x14ac:dyDescent="0.25">
      <c r="A115" s="235" t="s">
        <v>246</v>
      </c>
      <c r="B115" s="236" t="s">
        <v>81</v>
      </c>
      <c r="C115" s="236" t="s">
        <v>246</v>
      </c>
      <c r="D115" s="237" t="s">
        <v>8</v>
      </c>
    </row>
    <row r="116" spans="1:4" ht="15.75" thickBot="1" x14ac:dyDescent="0.3">
      <c r="A116" s="238" t="s">
        <v>246</v>
      </c>
      <c r="B116" s="239" t="s">
        <v>81</v>
      </c>
      <c r="C116" s="239" t="s">
        <v>95</v>
      </c>
      <c r="D116" s="240" t="s">
        <v>9</v>
      </c>
    </row>
    <row r="117" spans="1:4" x14ac:dyDescent="0.25">
      <c r="A117" s="241" t="s">
        <v>246</v>
      </c>
      <c r="B117" s="242"/>
      <c r="C117" s="242" t="s">
        <v>6</v>
      </c>
      <c r="D117" s="243" t="s">
        <v>6</v>
      </c>
    </row>
    <row r="118" spans="1:4" x14ac:dyDescent="0.25">
      <c r="A118" s="235" t="s">
        <v>246</v>
      </c>
      <c r="B118" s="236"/>
      <c r="C118" s="236" t="s">
        <v>90</v>
      </c>
      <c r="D118" s="237" t="s">
        <v>255</v>
      </c>
    </row>
    <row r="119" spans="1:4" x14ac:dyDescent="0.25">
      <c r="A119" s="235" t="s">
        <v>246</v>
      </c>
      <c r="B119" s="236"/>
      <c r="C119" s="236" t="s">
        <v>249</v>
      </c>
      <c r="D119" s="237" t="s">
        <v>8</v>
      </c>
    </row>
    <row r="120" spans="1:4" x14ac:dyDescent="0.25">
      <c r="A120" s="235" t="s">
        <v>246</v>
      </c>
      <c r="B120" s="236"/>
      <c r="C120" s="236" t="s">
        <v>247</v>
      </c>
      <c r="D120" s="237" t="s">
        <v>8</v>
      </c>
    </row>
    <row r="121" spans="1:4" x14ac:dyDescent="0.25">
      <c r="A121" s="235" t="s">
        <v>246</v>
      </c>
      <c r="B121" s="236"/>
      <c r="C121" s="236" t="s">
        <v>246</v>
      </c>
      <c r="D121" s="237" t="s">
        <v>8</v>
      </c>
    </row>
    <row r="122" spans="1:4" ht="15.75" thickBot="1" x14ac:dyDescent="0.3">
      <c r="A122" s="244" t="s">
        <v>246</v>
      </c>
      <c r="B122" s="245"/>
      <c r="C122" s="245" t="s">
        <v>95</v>
      </c>
      <c r="D122" s="246" t="s">
        <v>9</v>
      </c>
    </row>
    <row r="123" spans="1:4" x14ac:dyDescent="0.25">
      <c r="A123" s="247" t="s">
        <v>248</v>
      </c>
      <c r="B123" s="248"/>
      <c r="C123" s="248" t="s">
        <v>6</v>
      </c>
      <c r="D123" s="249" t="s">
        <v>6</v>
      </c>
    </row>
    <row r="124" spans="1:4" x14ac:dyDescent="0.25">
      <c r="A124" s="250" t="s">
        <v>248</v>
      </c>
      <c r="B124" s="251"/>
      <c r="C124" s="251" t="s">
        <v>90</v>
      </c>
      <c r="D124" s="252" t="s">
        <v>255</v>
      </c>
    </row>
    <row r="125" spans="1:4" x14ac:dyDescent="0.25">
      <c r="A125" s="250" t="s">
        <v>248</v>
      </c>
      <c r="B125" s="251"/>
      <c r="C125" s="251" t="s">
        <v>249</v>
      </c>
      <c r="D125" s="252" t="s">
        <v>8</v>
      </c>
    </row>
    <row r="126" spans="1:4" x14ac:dyDescent="0.25">
      <c r="A126" s="250" t="s">
        <v>248</v>
      </c>
      <c r="B126" s="251"/>
      <c r="C126" s="251" t="s">
        <v>247</v>
      </c>
      <c r="D126" s="252" t="s">
        <v>8</v>
      </c>
    </row>
    <row r="127" spans="1:4" x14ac:dyDescent="0.25">
      <c r="A127" s="250" t="s">
        <v>248</v>
      </c>
      <c r="B127" s="251"/>
      <c r="C127" s="251" t="s">
        <v>246</v>
      </c>
      <c r="D127" s="252" t="s">
        <v>8</v>
      </c>
    </row>
    <row r="128" spans="1:4" ht="15.75" thickBot="1" x14ac:dyDescent="0.3">
      <c r="A128" s="253" t="s">
        <v>248</v>
      </c>
      <c r="B128" s="254"/>
      <c r="C128" s="254" t="s">
        <v>95</v>
      </c>
      <c r="D128" s="255" t="s">
        <v>9</v>
      </c>
    </row>
    <row r="129" spans="1:4" x14ac:dyDescent="0.25">
      <c r="A129" s="256" t="s">
        <v>248</v>
      </c>
      <c r="B129" s="257" t="s">
        <v>95</v>
      </c>
      <c r="C129" s="257" t="s">
        <v>6</v>
      </c>
      <c r="D129" s="258" t="s">
        <v>6</v>
      </c>
    </row>
    <row r="130" spans="1:4" x14ac:dyDescent="0.25">
      <c r="A130" s="250" t="s">
        <v>248</v>
      </c>
      <c r="B130" s="251" t="s">
        <v>95</v>
      </c>
      <c r="C130" s="251" t="s">
        <v>90</v>
      </c>
      <c r="D130" s="252" t="s">
        <v>7</v>
      </c>
    </row>
    <row r="131" spans="1:4" x14ac:dyDescent="0.25">
      <c r="A131" s="250" t="s">
        <v>248</v>
      </c>
      <c r="B131" s="251" t="s">
        <v>95</v>
      </c>
      <c r="C131" s="251" t="s">
        <v>249</v>
      </c>
      <c r="D131" s="252" t="s">
        <v>8</v>
      </c>
    </row>
    <row r="132" spans="1:4" x14ac:dyDescent="0.25">
      <c r="A132" s="250" t="s">
        <v>248</v>
      </c>
      <c r="B132" s="251" t="s">
        <v>95</v>
      </c>
      <c r="C132" s="251" t="s">
        <v>247</v>
      </c>
      <c r="D132" s="252" t="s">
        <v>8</v>
      </c>
    </row>
    <row r="133" spans="1:4" x14ac:dyDescent="0.25">
      <c r="A133" s="250" t="s">
        <v>248</v>
      </c>
      <c r="B133" s="251" t="s">
        <v>95</v>
      </c>
      <c r="C133" s="251" t="s">
        <v>246</v>
      </c>
      <c r="D133" s="252" t="s">
        <v>8</v>
      </c>
    </row>
    <row r="134" spans="1:4" ht="15.75" thickBot="1" x14ac:dyDescent="0.3">
      <c r="A134" s="259" t="s">
        <v>248</v>
      </c>
      <c r="B134" s="260" t="s">
        <v>95</v>
      </c>
      <c r="C134" s="260" t="s">
        <v>95</v>
      </c>
      <c r="D134" s="261" t="s">
        <v>9</v>
      </c>
    </row>
    <row r="135" spans="1:4" x14ac:dyDescent="0.25">
      <c r="A135" s="247" t="s">
        <v>248</v>
      </c>
      <c r="B135" s="248" t="s">
        <v>83</v>
      </c>
      <c r="C135" s="248" t="s">
        <v>6</v>
      </c>
      <c r="D135" s="249" t="s">
        <v>6</v>
      </c>
    </row>
    <row r="136" spans="1:4" x14ac:dyDescent="0.25">
      <c r="A136" s="250" t="s">
        <v>248</v>
      </c>
      <c r="B136" s="251" t="s">
        <v>83</v>
      </c>
      <c r="C136" s="251" t="s">
        <v>90</v>
      </c>
      <c r="D136" s="252" t="s">
        <v>7</v>
      </c>
    </row>
    <row r="137" spans="1:4" x14ac:dyDescent="0.25">
      <c r="A137" s="250" t="s">
        <v>248</v>
      </c>
      <c r="B137" s="251" t="s">
        <v>83</v>
      </c>
      <c r="C137" s="251" t="s">
        <v>249</v>
      </c>
      <c r="D137" s="252" t="s">
        <v>8</v>
      </c>
    </row>
    <row r="138" spans="1:4" x14ac:dyDescent="0.25">
      <c r="A138" s="250" t="s">
        <v>248</v>
      </c>
      <c r="B138" s="251" t="s">
        <v>83</v>
      </c>
      <c r="C138" s="251" t="s">
        <v>247</v>
      </c>
      <c r="D138" s="252" t="s">
        <v>8</v>
      </c>
    </row>
    <row r="139" spans="1:4" x14ac:dyDescent="0.25">
      <c r="A139" s="250" t="s">
        <v>248</v>
      </c>
      <c r="B139" s="251" t="s">
        <v>83</v>
      </c>
      <c r="C139" s="251" t="s">
        <v>246</v>
      </c>
      <c r="D139" s="252" t="s">
        <v>8</v>
      </c>
    </row>
    <row r="140" spans="1:4" ht="15.75" thickBot="1" x14ac:dyDescent="0.3">
      <c r="A140" s="253" t="s">
        <v>248</v>
      </c>
      <c r="B140" s="254" t="s">
        <v>83</v>
      </c>
      <c r="C140" s="254" t="s">
        <v>95</v>
      </c>
      <c r="D140" s="255" t="s">
        <v>9</v>
      </c>
    </row>
    <row r="141" spans="1:4" x14ac:dyDescent="0.25">
      <c r="A141" s="256" t="s">
        <v>248</v>
      </c>
      <c r="B141" s="257" t="s">
        <v>81</v>
      </c>
      <c r="C141" s="257" t="s">
        <v>6</v>
      </c>
      <c r="D141" s="258" t="s">
        <v>6</v>
      </c>
    </row>
    <row r="142" spans="1:4" x14ac:dyDescent="0.25">
      <c r="A142" s="250" t="s">
        <v>248</v>
      </c>
      <c r="B142" s="251" t="s">
        <v>81</v>
      </c>
      <c r="C142" s="251" t="s">
        <v>90</v>
      </c>
      <c r="D142" s="252" t="s">
        <v>8</v>
      </c>
    </row>
    <row r="143" spans="1:4" x14ac:dyDescent="0.25">
      <c r="A143" s="250" t="s">
        <v>248</v>
      </c>
      <c r="B143" s="251" t="s">
        <v>81</v>
      </c>
      <c r="C143" s="251" t="s">
        <v>249</v>
      </c>
      <c r="D143" s="252" t="s">
        <v>8</v>
      </c>
    </row>
    <row r="144" spans="1:4" x14ac:dyDescent="0.25">
      <c r="A144" s="250" t="s">
        <v>248</v>
      </c>
      <c r="B144" s="251" t="s">
        <v>81</v>
      </c>
      <c r="C144" s="251" t="s">
        <v>247</v>
      </c>
      <c r="D144" s="252" t="s">
        <v>8</v>
      </c>
    </row>
    <row r="145" spans="1:4" x14ac:dyDescent="0.25">
      <c r="A145" s="250" t="s">
        <v>248</v>
      </c>
      <c r="B145" s="251" t="s">
        <v>81</v>
      </c>
      <c r="C145" s="251" t="s">
        <v>246</v>
      </c>
      <c r="D145" s="252" t="s">
        <v>8</v>
      </c>
    </row>
    <row r="146" spans="1:4" ht="15.75" thickBot="1" x14ac:dyDescent="0.3">
      <c r="A146" s="259" t="s">
        <v>248</v>
      </c>
      <c r="B146" s="260" t="s">
        <v>81</v>
      </c>
      <c r="C146" s="260" t="s">
        <v>95</v>
      </c>
      <c r="D146" s="261" t="s">
        <v>9</v>
      </c>
    </row>
    <row r="147" spans="1:4" x14ac:dyDescent="0.25">
      <c r="A147" s="205" t="s">
        <v>95</v>
      </c>
      <c r="B147" s="201"/>
      <c r="C147" s="201" t="s">
        <v>6</v>
      </c>
      <c r="D147" s="202" t="s">
        <v>6</v>
      </c>
    </row>
    <row r="148" spans="1:4" x14ac:dyDescent="0.25">
      <c r="A148" s="175" t="s">
        <v>95</v>
      </c>
      <c r="B148" s="173"/>
      <c r="C148" s="173" t="s">
        <v>90</v>
      </c>
      <c r="D148" s="174" t="s">
        <v>9</v>
      </c>
    </row>
    <row r="149" spans="1:4" x14ac:dyDescent="0.25">
      <c r="A149" s="175" t="s">
        <v>95</v>
      </c>
      <c r="B149" s="173"/>
      <c r="C149" s="173" t="s">
        <v>249</v>
      </c>
      <c r="D149" s="174" t="s">
        <v>9</v>
      </c>
    </row>
    <row r="150" spans="1:4" x14ac:dyDescent="0.25">
      <c r="A150" s="175" t="s">
        <v>95</v>
      </c>
      <c r="B150" s="173"/>
      <c r="C150" s="173" t="s">
        <v>247</v>
      </c>
      <c r="D150" s="174" t="s">
        <v>9</v>
      </c>
    </row>
    <row r="151" spans="1:4" x14ac:dyDescent="0.25">
      <c r="A151" s="175" t="s">
        <v>95</v>
      </c>
      <c r="B151" s="173"/>
      <c r="C151" s="173" t="s">
        <v>246</v>
      </c>
      <c r="D151" s="174" t="s">
        <v>9</v>
      </c>
    </row>
    <row r="152" spans="1:4" ht="15.75" thickBot="1" x14ac:dyDescent="0.3">
      <c r="A152" s="176" t="s">
        <v>95</v>
      </c>
      <c r="B152" s="177"/>
      <c r="C152" s="177" t="s">
        <v>95</v>
      </c>
      <c r="D152" s="178" t="s">
        <v>9</v>
      </c>
    </row>
    <row r="153" spans="1:4" x14ac:dyDescent="0.25">
      <c r="A153" s="204" t="s">
        <v>95</v>
      </c>
      <c r="B153" s="199" t="s">
        <v>95</v>
      </c>
      <c r="C153" s="199" t="s">
        <v>6</v>
      </c>
      <c r="D153" s="200" t="s">
        <v>6</v>
      </c>
    </row>
    <row r="154" spans="1:4" x14ac:dyDescent="0.25">
      <c r="A154" s="175" t="s">
        <v>95</v>
      </c>
      <c r="B154" s="173" t="s">
        <v>95</v>
      </c>
      <c r="C154" s="173" t="s">
        <v>90</v>
      </c>
      <c r="D154" s="174" t="s">
        <v>9</v>
      </c>
    </row>
    <row r="155" spans="1:4" x14ac:dyDescent="0.25">
      <c r="A155" s="175" t="s">
        <v>95</v>
      </c>
      <c r="B155" s="173" t="s">
        <v>95</v>
      </c>
      <c r="C155" s="173" t="s">
        <v>249</v>
      </c>
      <c r="D155" s="174" t="s">
        <v>9</v>
      </c>
    </row>
    <row r="156" spans="1:4" x14ac:dyDescent="0.25">
      <c r="A156" s="175" t="s">
        <v>95</v>
      </c>
      <c r="B156" s="173" t="s">
        <v>95</v>
      </c>
      <c r="C156" s="173" t="s">
        <v>247</v>
      </c>
      <c r="D156" s="174" t="s">
        <v>9</v>
      </c>
    </row>
    <row r="157" spans="1:4" x14ac:dyDescent="0.25">
      <c r="A157" s="175" t="s">
        <v>95</v>
      </c>
      <c r="B157" s="173" t="s">
        <v>95</v>
      </c>
      <c r="C157" s="173" t="s">
        <v>246</v>
      </c>
      <c r="D157" s="174" t="s">
        <v>9</v>
      </c>
    </row>
    <row r="158" spans="1:4" ht="15.75" thickBot="1" x14ac:dyDescent="0.3">
      <c r="A158" s="203" t="s">
        <v>95</v>
      </c>
      <c r="B158" s="160" t="s">
        <v>95</v>
      </c>
      <c r="C158" s="160" t="s">
        <v>95</v>
      </c>
      <c r="D158" s="198" t="s">
        <v>9</v>
      </c>
    </row>
    <row r="159" spans="1:4" x14ac:dyDescent="0.25">
      <c r="A159" s="205" t="s">
        <v>95</v>
      </c>
      <c r="B159" s="201" t="s">
        <v>83</v>
      </c>
      <c r="C159" s="201" t="s">
        <v>6</v>
      </c>
      <c r="D159" s="202" t="s">
        <v>6</v>
      </c>
    </row>
    <row r="160" spans="1:4" x14ac:dyDescent="0.25">
      <c r="A160" s="175" t="s">
        <v>95</v>
      </c>
      <c r="B160" s="173" t="s">
        <v>83</v>
      </c>
      <c r="C160" s="173" t="s">
        <v>90</v>
      </c>
      <c r="D160" s="174" t="s">
        <v>7</v>
      </c>
    </row>
    <row r="161" spans="1:4" x14ac:dyDescent="0.25">
      <c r="A161" s="175" t="s">
        <v>95</v>
      </c>
      <c r="B161" s="173" t="s">
        <v>83</v>
      </c>
      <c r="C161" s="173" t="s">
        <v>249</v>
      </c>
      <c r="D161" s="174" t="s">
        <v>9</v>
      </c>
    </row>
    <row r="162" spans="1:4" x14ac:dyDescent="0.25">
      <c r="A162" s="175" t="s">
        <v>95</v>
      </c>
      <c r="B162" s="173" t="s">
        <v>83</v>
      </c>
      <c r="C162" s="173" t="s">
        <v>247</v>
      </c>
      <c r="D162" s="174" t="s">
        <v>9</v>
      </c>
    </row>
    <row r="163" spans="1:4" x14ac:dyDescent="0.25">
      <c r="A163" s="175" t="s">
        <v>95</v>
      </c>
      <c r="B163" s="173" t="s">
        <v>83</v>
      </c>
      <c r="C163" s="173" t="s">
        <v>246</v>
      </c>
      <c r="D163" s="174" t="s">
        <v>9</v>
      </c>
    </row>
    <row r="164" spans="1:4" ht="15.75" thickBot="1" x14ac:dyDescent="0.3">
      <c r="A164" s="176" t="s">
        <v>95</v>
      </c>
      <c r="B164" s="177" t="s">
        <v>83</v>
      </c>
      <c r="C164" s="177" t="s">
        <v>95</v>
      </c>
      <c r="D164" s="178" t="s">
        <v>9</v>
      </c>
    </row>
    <row r="165" spans="1:4" x14ac:dyDescent="0.25">
      <c r="A165" s="204" t="s">
        <v>95</v>
      </c>
      <c r="B165" s="199" t="s">
        <v>81</v>
      </c>
      <c r="C165" s="199" t="s">
        <v>6</v>
      </c>
      <c r="D165" s="200" t="s">
        <v>6</v>
      </c>
    </row>
    <row r="166" spans="1:4" x14ac:dyDescent="0.25">
      <c r="A166" s="175" t="s">
        <v>95</v>
      </c>
      <c r="B166" s="173" t="s">
        <v>81</v>
      </c>
      <c r="C166" s="173" t="s">
        <v>90</v>
      </c>
      <c r="D166" s="174" t="s">
        <v>9</v>
      </c>
    </row>
    <row r="167" spans="1:4" x14ac:dyDescent="0.25">
      <c r="A167" s="175" t="s">
        <v>95</v>
      </c>
      <c r="B167" s="173" t="s">
        <v>81</v>
      </c>
      <c r="C167" s="173" t="s">
        <v>249</v>
      </c>
      <c r="D167" s="174" t="s">
        <v>9</v>
      </c>
    </row>
    <row r="168" spans="1:4" x14ac:dyDescent="0.25">
      <c r="A168" s="175" t="s">
        <v>95</v>
      </c>
      <c r="B168" s="173" t="s">
        <v>81</v>
      </c>
      <c r="C168" s="173" t="s">
        <v>247</v>
      </c>
      <c r="D168" s="174" t="s">
        <v>9</v>
      </c>
    </row>
    <row r="169" spans="1:4" x14ac:dyDescent="0.25">
      <c r="A169" s="175" t="s">
        <v>95</v>
      </c>
      <c r="B169" s="173" t="s">
        <v>81</v>
      </c>
      <c r="C169" s="173" t="s">
        <v>246</v>
      </c>
      <c r="D169" s="174" t="s">
        <v>9</v>
      </c>
    </row>
    <row r="170" spans="1:4" ht="15.75" thickBot="1" x14ac:dyDescent="0.3">
      <c r="A170" s="176" t="s">
        <v>95</v>
      </c>
      <c r="B170" s="177" t="s">
        <v>81</v>
      </c>
      <c r="C170" s="177" t="s">
        <v>95</v>
      </c>
      <c r="D170" s="178" t="s">
        <v>9</v>
      </c>
    </row>
  </sheetData>
  <pageMargins left="0.7" right="0.7" top="0.75" bottom="0.75" header="0.3" footer="0.3"/>
  <pageSetup orientation="portrait" horizontalDpi="1200" verticalDpi="1200" r:id="rId1"/>
  <headerFooter>
    <oddFooter>&amp;CCreated: 5/11/2023</oddFooter>
  </headerFooter>
  <drawing r:id="rId2"/>
  <tableParts count="1">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DC58F0-C74E-4418-8AA0-6D609041DFFD}">
  <sheetPr codeName="Sheet8">
    <tabColor theme="1"/>
  </sheetPr>
  <dimension ref="A1:W40"/>
  <sheetViews>
    <sheetView workbookViewId="0">
      <selection activeCell="C16" sqref="C16"/>
    </sheetView>
  </sheetViews>
  <sheetFormatPr defaultRowHeight="15" x14ac:dyDescent="0.25"/>
  <cols>
    <col min="2" max="2" width="22.42578125" bestFit="1" customWidth="1"/>
    <col min="3" max="3" width="22.85546875" bestFit="1" customWidth="1"/>
    <col min="4" max="4" width="24.42578125" bestFit="1" customWidth="1"/>
    <col min="5" max="5" width="24.5703125" bestFit="1" customWidth="1"/>
    <col min="6" max="6" width="4.85546875" bestFit="1" customWidth="1"/>
    <col min="7" max="7" width="9.140625" bestFit="1" customWidth="1"/>
    <col min="10" max="10" width="26.42578125" bestFit="1" customWidth="1"/>
    <col min="11" max="11" width="20.140625" bestFit="1" customWidth="1"/>
    <col min="16" max="16" width="22" bestFit="1" customWidth="1"/>
    <col min="17" max="17" width="20.42578125" bestFit="1" customWidth="1"/>
    <col min="18" max="18" width="24.140625" bestFit="1" customWidth="1"/>
    <col min="19" max="19" width="33.5703125" bestFit="1" customWidth="1"/>
    <col min="22" max="22" width="20.85546875" bestFit="1" customWidth="1"/>
    <col min="23" max="23" width="33.5703125" bestFit="1" customWidth="1"/>
  </cols>
  <sheetData>
    <row r="1" spans="1:23" x14ac:dyDescent="0.25">
      <c r="A1" t="s">
        <v>118</v>
      </c>
      <c r="J1" s="60" t="s">
        <v>119</v>
      </c>
      <c r="K1" s="60" t="s">
        <v>120</v>
      </c>
      <c r="P1" s="89" t="s">
        <v>3</v>
      </c>
      <c r="Q1" s="89" t="s">
        <v>121</v>
      </c>
      <c r="R1" s="90" t="s">
        <v>4</v>
      </c>
      <c r="S1" s="60" t="s">
        <v>5</v>
      </c>
      <c r="V1" s="90" t="s">
        <v>122</v>
      </c>
      <c r="W1" s="60" t="s">
        <v>5</v>
      </c>
    </row>
    <row r="2" spans="1:23" x14ac:dyDescent="0.25">
      <c r="B2" s="17" t="s">
        <v>123</v>
      </c>
      <c r="J2" s="35" t="s">
        <v>6</v>
      </c>
      <c r="K2" t="s">
        <v>6</v>
      </c>
      <c r="P2" t="s">
        <v>6</v>
      </c>
      <c r="R2" t="s">
        <v>6</v>
      </c>
      <c r="S2" t="s">
        <v>6</v>
      </c>
      <c r="V2" t="s">
        <v>6</v>
      </c>
      <c r="W2" t="s">
        <v>6</v>
      </c>
    </row>
    <row r="3" spans="1:23" x14ac:dyDescent="0.25">
      <c r="J3" s="35" t="s">
        <v>100</v>
      </c>
      <c r="K3" t="s">
        <v>6</v>
      </c>
      <c r="P3" t="s">
        <v>6</v>
      </c>
      <c r="R3" t="s">
        <v>90</v>
      </c>
      <c r="S3" t="s">
        <v>6</v>
      </c>
      <c r="V3" t="s">
        <v>90</v>
      </c>
      <c r="W3" t="s">
        <v>8</v>
      </c>
    </row>
    <row r="4" spans="1:23" x14ac:dyDescent="0.25">
      <c r="J4" s="35" t="s">
        <v>90</v>
      </c>
      <c r="K4" t="s">
        <v>90</v>
      </c>
      <c r="P4" t="s">
        <v>6</v>
      </c>
      <c r="R4" t="s">
        <v>8</v>
      </c>
      <c r="S4" t="s">
        <v>6</v>
      </c>
      <c r="V4" t="s">
        <v>8</v>
      </c>
      <c r="W4" t="s">
        <v>8</v>
      </c>
    </row>
    <row r="5" spans="1:23" x14ac:dyDescent="0.25">
      <c r="J5" s="35" t="s">
        <v>91</v>
      </c>
      <c r="K5" t="s">
        <v>8</v>
      </c>
      <c r="P5" t="s">
        <v>6</v>
      </c>
      <c r="R5" t="s">
        <v>124</v>
      </c>
      <c r="S5" t="s">
        <v>6</v>
      </c>
      <c r="V5" t="s">
        <v>124</v>
      </c>
      <c r="W5" t="s">
        <v>9</v>
      </c>
    </row>
    <row r="6" spans="1:23" x14ac:dyDescent="0.25">
      <c r="J6" s="35" t="s">
        <v>82</v>
      </c>
      <c r="K6" t="s">
        <v>8</v>
      </c>
      <c r="P6" t="s">
        <v>90</v>
      </c>
      <c r="R6" t="s">
        <v>6</v>
      </c>
      <c r="S6" t="s">
        <v>6</v>
      </c>
    </row>
    <row r="7" spans="1:23" x14ac:dyDescent="0.25">
      <c r="J7" s="35" t="s">
        <v>125</v>
      </c>
      <c r="K7" t="s">
        <v>8</v>
      </c>
      <c r="P7" t="s">
        <v>90</v>
      </c>
      <c r="R7" t="s">
        <v>90</v>
      </c>
      <c r="S7" t="s">
        <v>8</v>
      </c>
    </row>
    <row r="8" spans="1:23" x14ac:dyDescent="0.25">
      <c r="J8" s="35" t="s">
        <v>96</v>
      </c>
      <c r="K8" t="s">
        <v>124</v>
      </c>
      <c r="P8" t="s">
        <v>90</v>
      </c>
      <c r="R8" t="s">
        <v>8</v>
      </c>
      <c r="S8" t="s">
        <v>8</v>
      </c>
    </row>
    <row r="9" spans="1:23" x14ac:dyDescent="0.25">
      <c r="J9" s="35" t="s">
        <v>126</v>
      </c>
      <c r="K9" t="s">
        <v>124</v>
      </c>
      <c r="P9" t="s">
        <v>90</v>
      </c>
      <c r="R9" t="s">
        <v>124</v>
      </c>
      <c r="S9" t="s">
        <v>9</v>
      </c>
    </row>
    <row r="10" spans="1:23" x14ac:dyDescent="0.25">
      <c r="J10" s="35" t="s">
        <v>99</v>
      </c>
      <c r="K10" t="s">
        <v>124</v>
      </c>
      <c r="P10" t="s">
        <v>8</v>
      </c>
      <c r="R10" t="s">
        <v>6</v>
      </c>
      <c r="S10" t="s">
        <v>6</v>
      </c>
    </row>
    <row r="11" spans="1:23" x14ac:dyDescent="0.25">
      <c r="P11" t="s">
        <v>8</v>
      </c>
      <c r="Q11" t="s">
        <v>127</v>
      </c>
      <c r="R11" t="s">
        <v>90</v>
      </c>
      <c r="S11" t="s">
        <v>7</v>
      </c>
    </row>
    <row r="12" spans="1:23" x14ac:dyDescent="0.25">
      <c r="J12" s="60" t="s">
        <v>128</v>
      </c>
      <c r="K12" s="60" t="s">
        <v>120</v>
      </c>
      <c r="P12" t="s">
        <v>8</v>
      </c>
      <c r="Q12" t="s">
        <v>129</v>
      </c>
      <c r="R12" t="s">
        <v>90</v>
      </c>
      <c r="S12" t="s">
        <v>8</v>
      </c>
    </row>
    <row r="13" spans="1:23" x14ac:dyDescent="0.25">
      <c r="J13" s="35" t="s">
        <v>6</v>
      </c>
      <c r="K13" t="s">
        <v>6</v>
      </c>
      <c r="P13" t="s">
        <v>8</v>
      </c>
      <c r="Q13" t="s">
        <v>130</v>
      </c>
      <c r="R13" t="s">
        <v>90</v>
      </c>
      <c r="S13" t="s">
        <v>7</v>
      </c>
    </row>
    <row r="14" spans="1:23" x14ac:dyDescent="0.25">
      <c r="J14" s="35" t="s">
        <v>100</v>
      </c>
      <c r="K14" t="s">
        <v>6</v>
      </c>
      <c r="P14" t="s">
        <v>8</v>
      </c>
      <c r="R14" t="s">
        <v>8</v>
      </c>
      <c r="S14" t="s">
        <v>8</v>
      </c>
    </row>
    <row r="15" spans="1:23" x14ac:dyDescent="0.25">
      <c r="J15" s="35" t="s">
        <v>90</v>
      </c>
      <c r="K15" t="s">
        <v>90</v>
      </c>
      <c r="P15" t="s">
        <v>8</v>
      </c>
      <c r="R15" t="s">
        <v>124</v>
      </c>
      <c r="S15" t="s">
        <v>9</v>
      </c>
    </row>
    <row r="16" spans="1:23" x14ac:dyDescent="0.25">
      <c r="J16" s="35" t="s">
        <v>91</v>
      </c>
      <c r="K16" t="s">
        <v>8</v>
      </c>
      <c r="P16" t="s">
        <v>124</v>
      </c>
      <c r="R16" t="s">
        <v>6</v>
      </c>
      <c r="S16" t="s">
        <v>6</v>
      </c>
    </row>
    <row r="17" spans="2:19" x14ac:dyDescent="0.25">
      <c r="J17" s="35" t="s">
        <v>82</v>
      </c>
      <c r="K17" t="s">
        <v>8</v>
      </c>
      <c r="P17" t="s">
        <v>124</v>
      </c>
      <c r="R17" t="s">
        <v>90</v>
      </c>
      <c r="S17" t="s">
        <v>7</v>
      </c>
    </row>
    <row r="18" spans="2:19" x14ac:dyDescent="0.25">
      <c r="J18" s="35" t="s">
        <v>125</v>
      </c>
      <c r="K18" t="s">
        <v>8</v>
      </c>
      <c r="P18" t="s">
        <v>124</v>
      </c>
      <c r="R18" t="s">
        <v>8</v>
      </c>
      <c r="S18" t="s">
        <v>9</v>
      </c>
    </row>
    <row r="19" spans="2:19" x14ac:dyDescent="0.25">
      <c r="J19" s="35" t="s">
        <v>96</v>
      </c>
      <c r="K19" t="s">
        <v>124</v>
      </c>
      <c r="P19" t="s">
        <v>124</v>
      </c>
      <c r="R19" t="s">
        <v>124</v>
      </c>
      <c r="S19" t="s">
        <v>9</v>
      </c>
    </row>
    <row r="20" spans="2:19" x14ac:dyDescent="0.25">
      <c r="J20" s="35" t="s">
        <v>126</v>
      </c>
      <c r="K20" t="s">
        <v>124</v>
      </c>
    </row>
    <row r="21" spans="2:19" x14ac:dyDescent="0.25">
      <c r="B21" t="s">
        <v>131</v>
      </c>
      <c r="D21" t="s">
        <v>132</v>
      </c>
      <c r="E21" t="s">
        <v>133</v>
      </c>
      <c r="J21" s="35" t="s">
        <v>99</v>
      </c>
      <c r="K21" t="s">
        <v>124</v>
      </c>
    </row>
    <row r="22" spans="2:19" ht="30" x14ac:dyDescent="0.25">
      <c r="B22" s="55" t="s">
        <v>3</v>
      </c>
      <c r="C22" s="55" t="s">
        <v>121</v>
      </c>
      <c r="D22" s="55" t="s">
        <v>4</v>
      </c>
      <c r="E22" s="55" t="s">
        <v>5</v>
      </c>
      <c r="G22" s="69" t="s">
        <v>134</v>
      </c>
      <c r="H22" s="69" t="s">
        <v>135</v>
      </c>
      <c r="I22" s="69" t="s">
        <v>136</v>
      </c>
    </row>
    <row r="23" spans="2:19" ht="210" x14ac:dyDescent="0.25">
      <c r="B23" s="73" t="s">
        <v>6</v>
      </c>
      <c r="C23" s="73"/>
      <c r="D23" s="73" t="s">
        <v>6</v>
      </c>
      <c r="E23" s="73" t="s">
        <v>6</v>
      </c>
      <c r="G23" t="str">
        <f t="shared" ref="G23:G39" si="0">_xlfn.CONCAT($G$22,$B$21,"=",B23,$H$22,$D$21,"=",D23,$I$22,$E$21,"=",E23)</f>
        <v>IF(system_owned_portion=Lead) AND (customer_owned_portion=Lead THEN
service_line_classification=Lead</v>
      </c>
      <c r="H23" t="str">
        <f t="shared" ref="H23:H39" si="1">_xlfn.CONCAT(F23,G23)</f>
        <v>IF(system_owned_portion=Lead) AND (customer_owned_portion=Lead THEN
service_line_classification=Lead</v>
      </c>
      <c r="I23" s="5" t="s">
        <v>137</v>
      </c>
    </row>
    <row r="24" spans="2:19" ht="285" x14ac:dyDescent="0.25">
      <c r="B24" s="73" t="s">
        <v>6</v>
      </c>
      <c r="C24" s="73"/>
      <c r="D24" s="73" t="s">
        <v>90</v>
      </c>
      <c r="E24" s="73" t="s">
        <v>6</v>
      </c>
      <c r="F24" s="70" t="s">
        <v>138</v>
      </c>
      <c r="G24" t="str">
        <f t="shared" si="0"/>
        <v>IF(system_owned_portion=Lead) AND (customer_owned_portion=Galvanized THEN
service_line_classification=Lead</v>
      </c>
      <c r="H24" t="str">
        <f t="shared" si="1"/>
        <v>ELSEIF(system_owned_portion=Lead) AND (customer_owned_portion=Galvanized THEN
service_line_classification=Lead</v>
      </c>
      <c r="I24" s="5" t="s">
        <v>139</v>
      </c>
      <c r="N24" s="31"/>
    </row>
    <row r="25" spans="2:19" ht="225" x14ac:dyDescent="0.25">
      <c r="B25" s="73" t="s">
        <v>6</v>
      </c>
      <c r="C25" s="73"/>
      <c r="D25" s="73" t="s">
        <v>8</v>
      </c>
      <c r="E25" s="73" t="s">
        <v>6</v>
      </c>
      <c r="F25" s="70" t="s">
        <v>138</v>
      </c>
      <c r="G25" t="str">
        <f t="shared" si="0"/>
        <v>IF(system_owned_portion=Lead) AND (customer_owned_portion=Non-Lead THEN
service_line_classification=Lead</v>
      </c>
      <c r="H25" t="str">
        <f t="shared" si="1"/>
        <v>ELSEIF(system_owned_portion=Lead) AND (customer_owned_portion=Non-Lead THEN
service_line_classification=Lead</v>
      </c>
      <c r="I25" s="5" t="s">
        <v>140</v>
      </c>
      <c r="N25" s="31"/>
    </row>
    <row r="26" spans="2:19" ht="240" x14ac:dyDescent="0.25">
      <c r="B26" s="73" t="s">
        <v>6</v>
      </c>
      <c r="C26" s="73"/>
      <c r="D26" s="1" t="s">
        <v>124</v>
      </c>
      <c r="E26" s="73" t="s">
        <v>6</v>
      </c>
      <c r="F26" s="70" t="s">
        <v>138</v>
      </c>
      <c r="G26" t="str">
        <f t="shared" si="0"/>
        <v>IF(system_owned_portion=Lead) AND (customer_owned_portion=Material Unknown THEN
service_line_classification=Lead</v>
      </c>
      <c r="H26" t="str">
        <f t="shared" si="1"/>
        <v>ELSEIF(system_owned_portion=Lead) AND (customer_owned_portion=Material Unknown THEN
service_line_classification=Lead</v>
      </c>
      <c r="I26" s="5" t="s">
        <v>141</v>
      </c>
      <c r="N26" s="31"/>
    </row>
    <row r="27" spans="2:19" ht="225" x14ac:dyDescent="0.25">
      <c r="B27" s="73" t="s">
        <v>90</v>
      </c>
      <c r="C27" s="73"/>
      <c r="D27" s="1" t="s">
        <v>6</v>
      </c>
      <c r="E27" s="73" t="s">
        <v>6</v>
      </c>
      <c r="F27" s="70" t="s">
        <v>138</v>
      </c>
      <c r="G27" t="str">
        <f t="shared" si="0"/>
        <v>IF(system_owned_portion=Galvanized) AND (customer_owned_portion=Lead THEN
service_line_classification=Lead</v>
      </c>
      <c r="H27" t="str">
        <f t="shared" si="1"/>
        <v>ELSEIF(system_owned_portion=Galvanized) AND (customer_owned_portion=Lead THEN
service_line_classification=Lead</v>
      </c>
      <c r="I27" s="5" t="s">
        <v>142</v>
      </c>
      <c r="N27" s="31"/>
    </row>
    <row r="28" spans="2:19" ht="255" x14ac:dyDescent="0.25">
      <c r="B28" s="73" t="s">
        <v>90</v>
      </c>
      <c r="C28" s="73"/>
      <c r="D28" s="73" t="s">
        <v>90</v>
      </c>
      <c r="E28" s="73" t="s">
        <v>8</v>
      </c>
      <c r="F28" s="70" t="s">
        <v>138</v>
      </c>
      <c r="G28" t="str">
        <f t="shared" si="0"/>
        <v>IF(system_owned_portion=Galvanized) AND (customer_owned_portion=Galvanized THEN
service_line_classification=Non-Lead</v>
      </c>
      <c r="H28" t="str">
        <f t="shared" si="1"/>
        <v>ELSEIF(system_owned_portion=Galvanized) AND (customer_owned_portion=Galvanized THEN
service_line_classification=Non-Lead</v>
      </c>
      <c r="I28" s="5" t="s">
        <v>143</v>
      </c>
      <c r="N28" s="31"/>
    </row>
    <row r="29" spans="2:19" ht="255" x14ac:dyDescent="0.25">
      <c r="B29" t="s">
        <v>90</v>
      </c>
      <c r="D29" s="73" t="s">
        <v>8</v>
      </c>
      <c r="E29" s="73" t="s">
        <v>8</v>
      </c>
      <c r="F29" s="70" t="s">
        <v>138</v>
      </c>
      <c r="G29" t="str">
        <f t="shared" si="0"/>
        <v>IF(system_owned_portion=Galvanized) AND (customer_owned_portion=Non-Lead THEN
service_line_classification=Non-Lead</v>
      </c>
      <c r="H29" t="str">
        <f t="shared" si="1"/>
        <v>ELSEIF(system_owned_portion=Galvanized) AND (customer_owned_portion=Non-Lead THEN
service_line_classification=Non-Lead</v>
      </c>
      <c r="I29" s="5" t="s">
        <v>144</v>
      </c>
      <c r="N29" s="31"/>
    </row>
    <row r="30" spans="2:19" ht="300" x14ac:dyDescent="0.25">
      <c r="B30" t="s">
        <v>90</v>
      </c>
      <c r="D30" s="73" t="s">
        <v>124</v>
      </c>
      <c r="E30" s="73" t="s">
        <v>9</v>
      </c>
      <c r="F30" s="70" t="s">
        <v>138</v>
      </c>
      <c r="G30" t="str">
        <f t="shared" si="0"/>
        <v>IF(system_owned_portion=Galvanized) AND (customer_owned_portion=Material Unknown THEN
service_line_classification=Lead Status Unknown</v>
      </c>
      <c r="H30" t="str">
        <f t="shared" si="1"/>
        <v>ELSEIF(system_owned_portion=Galvanized) AND (customer_owned_portion=Material Unknown THEN
service_line_classification=Lead Status Unknown</v>
      </c>
      <c r="I30" s="5" t="s">
        <v>145</v>
      </c>
      <c r="N30" s="31"/>
    </row>
    <row r="31" spans="2:19" ht="225" x14ac:dyDescent="0.25">
      <c r="B31" s="73" t="s">
        <v>8</v>
      </c>
      <c r="C31" s="73"/>
      <c r="D31" s="73" t="s">
        <v>6</v>
      </c>
      <c r="E31" s="73" t="s">
        <v>6</v>
      </c>
      <c r="F31" s="70" t="s">
        <v>138</v>
      </c>
      <c r="G31" t="str">
        <f t="shared" si="0"/>
        <v>IF(system_owned_portion=Non-Lead) AND (customer_owned_portion=Lead THEN
service_line_classification=Lead</v>
      </c>
      <c r="H31" t="str">
        <f t="shared" si="1"/>
        <v>ELSEIF(system_owned_portion=Non-Lead) AND (customer_owned_portion=Lead THEN
service_line_classification=Lead</v>
      </c>
      <c r="I31" s="5" t="s">
        <v>146</v>
      </c>
      <c r="N31" s="31"/>
    </row>
    <row r="32" spans="2:19" ht="255" x14ac:dyDescent="0.25">
      <c r="B32" s="73" t="s">
        <v>8</v>
      </c>
      <c r="C32" s="91"/>
      <c r="D32" t="s">
        <v>90</v>
      </c>
      <c r="E32" s="73" t="s">
        <v>7</v>
      </c>
      <c r="F32" s="70" t="s">
        <v>138</v>
      </c>
      <c r="G32" t="str">
        <f t="shared" si="0"/>
        <v>IF(system_owned_portion=Non-Lead) AND (customer_owned_portion=Galvanized THEN
service_line_classification=Galvanized Requiring Replacement</v>
      </c>
      <c r="H32" t="str">
        <f t="shared" si="1"/>
        <v>ELSEIF(system_owned_portion=Non-Lead) AND (customer_owned_portion=Galvanized THEN
service_line_classification=Galvanized Requiring Replacement</v>
      </c>
      <c r="I32" s="5" t="s">
        <v>147</v>
      </c>
      <c r="N32" s="31"/>
    </row>
    <row r="33" spans="2:14" ht="255" x14ac:dyDescent="0.25">
      <c r="B33" s="73" t="s">
        <v>8</v>
      </c>
      <c r="C33" s="73"/>
      <c r="D33" s="73" t="s">
        <v>90</v>
      </c>
      <c r="E33" s="73" t="s">
        <v>8</v>
      </c>
      <c r="F33" s="70" t="s">
        <v>138</v>
      </c>
      <c r="G33" t="str">
        <f t="shared" si="0"/>
        <v>IF(system_owned_portion=Non-Lead) AND (customer_owned_portion=Galvanized THEN
service_line_classification=Non-Lead</v>
      </c>
      <c r="H33" t="str">
        <f t="shared" si="1"/>
        <v>ELSEIF(system_owned_portion=Non-Lead) AND (customer_owned_portion=Galvanized THEN
service_line_classification=Non-Lead</v>
      </c>
      <c r="I33" s="5" t="s">
        <v>148</v>
      </c>
      <c r="N33" s="31"/>
    </row>
    <row r="34" spans="2:14" ht="300" x14ac:dyDescent="0.25">
      <c r="B34" s="73" t="s">
        <v>8</v>
      </c>
      <c r="C34" s="73"/>
      <c r="D34" s="73" t="s">
        <v>90</v>
      </c>
      <c r="E34" s="73" t="s">
        <v>7</v>
      </c>
      <c r="F34" s="70" t="s">
        <v>138</v>
      </c>
      <c r="G34" t="str">
        <f t="shared" si="0"/>
        <v>IF(system_owned_portion=Non-Lead) AND (customer_owned_portion=Galvanized THEN
service_line_classification=Galvanized Requiring Replacement</v>
      </c>
      <c r="H34" t="str">
        <f t="shared" si="1"/>
        <v>ELSEIF(system_owned_portion=Non-Lead) AND (customer_owned_portion=Galvanized THEN
service_line_classification=Galvanized Requiring Replacement</v>
      </c>
      <c r="I34" s="5" t="s">
        <v>149</v>
      </c>
      <c r="N34" s="31"/>
    </row>
    <row r="35" spans="2:14" ht="409.5" x14ac:dyDescent="0.25">
      <c r="B35" s="73" t="s">
        <v>8</v>
      </c>
      <c r="C35" s="91"/>
      <c r="D35" t="s">
        <v>8</v>
      </c>
      <c r="E35" s="73" t="s">
        <v>8</v>
      </c>
      <c r="F35" s="70" t="s">
        <v>138</v>
      </c>
      <c r="G35" t="str">
        <f t="shared" si="0"/>
        <v>IF(system_owned_portion=Non-Lead) AND (customer_owned_portion=Non-Lead THEN
service_line_classification=Non-Lead</v>
      </c>
      <c r="H35" t="str">
        <f t="shared" si="1"/>
        <v>ELSEIF(system_owned_portion=Non-Lead) AND (customer_owned_portion=Non-Lead THEN
service_line_classification=Non-Lead</v>
      </c>
      <c r="I35" s="5" t="s">
        <v>150</v>
      </c>
    </row>
    <row r="36" spans="2:14" ht="240" x14ac:dyDescent="0.25">
      <c r="B36" s="73" t="s">
        <v>8</v>
      </c>
      <c r="C36" s="73"/>
      <c r="D36" s="73" t="s">
        <v>124</v>
      </c>
      <c r="E36" s="73" t="s">
        <v>9</v>
      </c>
      <c r="F36" s="70" t="s">
        <v>138</v>
      </c>
      <c r="G36" t="str">
        <f t="shared" si="0"/>
        <v>IF(system_owned_portion=Non-Lead) AND (customer_owned_portion=Material Unknown THEN
service_line_classification=Lead Status Unknown</v>
      </c>
      <c r="H36" t="str">
        <f t="shared" si="1"/>
        <v>ELSEIF(system_owned_portion=Non-Lead) AND (customer_owned_portion=Material Unknown THEN
service_line_classification=Lead Status Unknown</v>
      </c>
      <c r="I36" s="5" t="s">
        <v>151</v>
      </c>
    </row>
    <row r="37" spans="2:14" ht="390" x14ac:dyDescent="0.25">
      <c r="B37" s="73" t="s">
        <v>124</v>
      </c>
      <c r="C37" s="91"/>
      <c r="D37" t="s">
        <v>6</v>
      </c>
      <c r="E37" s="73" t="s">
        <v>6</v>
      </c>
      <c r="F37" s="70" t="s">
        <v>138</v>
      </c>
      <c r="G37" t="str">
        <f t="shared" si="0"/>
        <v>IF(system_owned_portion=Material Unknown) AND (customer_owned_portion=Lead THEN
service_line_classification=Lead</v>
      </c>
      <c r="H37" t="str">
        <f t="shared" si="1"/>
        <v>ELSEIF(system_owned_portion=Material Unknown) AND (customer_owned_portion=Lead THEN
service_line_classification=Lead</v>
      </c>
      <c r="I37" s="5" t="s">
        <v>152</v>
      </c>
    </row>
    <row r="38" spans="2:14" ht="300" x14ac:dyDescent="0.25">
      <c r="B38" s="73" t="s">
        <v>124</v>
      </c>
      <c r="C38" s="73"/>
      <c r="D38" s="73" t="s">
        <v>90</v>
      </c>
      <c r="E38" s="73" t="s">
        <v>7</v>
      </c>
      <c r="F38" s="70" t="s">
        <v>138</v>
      </c>
      <c r="G38" t="str">
        <f t="shared" si="0"/>
        <v>IF(system_owned_portion=Material Unknown) AND (customer_owned_portion=Galvanized THEN
service_line_classification=Galvanized Requiring Replacement</v>
      </c>
      <c r="H38" t="str">
        <f t="shared" si="1"/>
        <v>ELSEIF(system_owned_portion=Material Unknown) AND (customer_owned_portion=Galvanized THEN
service_line_classification=Galvanized Requiring Replacement</v>
      </c>
      <c r="I38" s="5" t="s">
        <v>153</v>
      </c>
    </row>
    <row r="39" spans="2:14" ht="315" x14ac:dyDescent="0.25">
      <c r="B39" s="73" t="s">
        <v>124</v>
      </c>
      <c r="C39" s="73"/>
      <c r="D39" s="73" t="s">
        <v>8</v>
      </c>
      <c r="E39" s="73" t="s">
        <v>9</v>
      </c>
      <c r="F39" s="70" t="s">
        <v>138</v>
      </c>
      <c r="G39" t="str">
        <f t="shared" si="0"/>
        <v>IF(system_owned_portion=Material Unknown) AND (customer_owned_portion=Non-Lead THEN
service_line_classification=Lead Status Unknown</v>
      </c>
      <c r="H39" t="str">
        <f t="shared" si="1"/>
        <v>ELSEIF(system_owned_portion=Material Unknown) AND (customer_owned_portion=Non-Lead THEN
service_line_classification=Lead Status Unknown</v>
      </c>
      <c r="I39" s="5" t="s">
        <v>154</v>
      </c>
    </row>
    <row r="40" spans="2:14" x14ac:dyDescent="0.25">
      <c r="B40" t="s">
        <v>124</v>
      </c>
      <c r="D40" t="s">
        <v>124</v>
      </c>
      <c r="E40" t="s">
        <v>9</v>
      </c>
      <c r="H40" t="s">
        <v>155</v>
      </c>
      <c r="I40" t="s">
        <v>156</v>
      </c>
    </row>
  </sheetData>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CBD491-10F0-4274-981F-277E24CE05F7}">
  <sheetPr codeName="Sheet10">
    <tabColor theme="1"/>
  </sheetPr>
  <dimension ref="A1:U13"/>
  <sheetViews>
    <sheetView workbookViewId="0">
      <selection activeCell="D37" sqref="D37"/>
    </sheetView>
  </sheetViews>
  <sheetFormatPr defaultRowHeight="15" x14ac:dyDescent="0.25"/>
  <cols>
    <col min="1" max="1" width="17.85546875" style="63" bestFit="1" customWidth="1"/>
    <col min="2" max="2" width="33.42578125" bestFit="1" customWidth="1"/>
    <col min="3" max="3" width="41.5703125" bestFit="1" customWidth="1"/>
    <col min="4" max="4" width="41.5703125" customWidth="1"/>
    <col min="5" max="5" width="41.85546875" bestFit="1" customWidth="1"/>
    <col min="6" max="6" width="40.42578125" bestFit="1" customWidth="1"/>
    <col min="7" max="7" width="37.140625" bestFit="1" customWidth="1"/>
    <col min="8" max="8" width="42.42578125" bestFit="1" customWidth="1"/>
    <col min="9" max="9" width="32.140625" bestFit="1" customWidth="1"/>
    <col min="10" max="11" width="47" customWidth="1"/>
    <col min="12" max="12" width="40.42578125" bestFit="1" customWidth="1"/>
    <col min="13" max="13" width="23.85546875" bestFit="1" customWidth="1"/>
    <col min="14" max="14" width="34.140625" bestFit="1" customWidth="1"/>
    <col min="15" max="15" width="39" bestFit="1" customWidth="1"/>
    <col min="16" max="16" width="30.42578125" bestFit="1" customWidth="1"/>
    <col min="17" max="17" width="35.85546875" bestFit="1" customWidth="1"/>
    <col min="18" max="18" width="40.42578125" bestFit="1" customWidth="1"/>
    <col min="19" max="19" width="23.85546875" bestFit="1" customWidth="1"/>
  </cols>
  <sheetData>
    <row r="1" spans="1:21" x14ac:dyDescent="0.25">
      <c r="A1" s="62" t="s">
        <v>157</v>
      </c>
      <c r="B1" s="60" t="s">
        <v>158</v>
      </c>
      <c r="C1" s="61"/>
      <c r="D1" s="61"/>
      <c r="E1" s="61"/>
      <c r="F1" s="61"/>
      <c r="G1" s="61"/>
      <c r="H1" s="61"/>
      <c r="I1" s="61"/>
      <c r="J1" s="61"/>
      <c r="K1" s="61"/>
      <c r="L1" s="61"/>
      <c r="M1" s="61"/>
      <c r="N1" s="61"/>
      <c r="O1" s="61"/>
      <c r="P1" s="61"/>
      <c r="Q1" s="61"/>
      <c r="R1" s="61"/>
      <c r="S1" s="61"/>
      <c r="T1" s="61"/>
      <c r="U1" s="61"/>
    </row>
    <row r="2" spans="1:21" ht="60" x14ac:dyDescent="0.25">
      <c r="A2" s="64" t="s">
        <v>2</v>
      </c>
      <c r="B2" s="35" t="s">
        <v>69</v>
      </c>
      <c r="C2" s="65" t="s">
        <v>159</v>
      </c>
      <c r="D2" s="65" t="s">
        <v>70</v>
      </c>
      <c r="E2" s="65" t="s">
        <v>72</v>
      </c>
      <c r="F2" s="65" t="s">
        <v>73</v>
      </c>
      <c r="G2" s="65" t="s">
        <v>160</v>
      </c>
      <c r="H2" s="65" t="s">
        <v>74</v>
      </c>
      <c r="I2" s="65" t="s">
        <v>161</v>
      </c>
      <c r="J2" s="65" t="s">
        <v>162</v>
      </c>
      <c r="K2" s="65" t="s">
        <v>75</v>
      </c>
      <c r="L2" s="65" t="s">
        <v>163</v>
      </c>
      <c r="M2" s="65" t="s">
        <v>76</v>
      </c>
      <c r="N2" s="65" t="s">
        <v>74</v>
      </c>
      <c r="O2" s="65" t="s">
        <v>161</v>
      </c>
      <c r="P2" s="65" t="s">
        <v>162</v>
      </c>
      <c r="Q2" s="65" t="s">
        <v>75</v>
      </c>
      <c r="R2" s="65" t="s">
        <v>163</v>
      </c>
      <c r="S2" s="65" t="s">
        <v>76</v>
      </c>
    </row>
    <row r="3" spans="1:21" x14ac:dyDescent="0.25">
      <c r="B3" t="s">
        <v>81</v>
      </c>
      <c r="C3" t="s">
        <v>6</v>
      </c>
      <c r="D3" t="s">
        <v>83</v>
      </c>
      <c r="E3" t="s">
        <v>164</v>
      </c>
      <c r="F3" t="s">
        <v>83</v>
      </c>
      <c r="G3" t="s">
        <v>85</v>
      </c>
      <c r="H3" t="s">
        <v>86</v>
      </c>
      <c r="I3" t="s">
        <v>83</v>
      </c>
      <c r="J3" t="s">
        <v>83</v>
      </c>
      <c r="K3" t="s">
        <v>83</v>
      </c>
      <c r="L3" t="s">
        <v>83</v>
      </c>
      <c r="M3" t="s">
        <v>83</v>
      </c>
      <c r="N3" t="s">
        <v>86</v>
      </c>
      <c r="O3" t="s">
        <v>83</v>
      </c>
      <c r="P3" t="s">
        <v>83</v>
      </c>
      <c r="Q3" t="s">
        <v>83</v>
      </c>
      <c r="R3" t="s">
        <v>83</v>
      </c>
      <c r="S3" t="s">
        <v>83</v>
      </c>
    </row>
    <row r="4" spans="1:21" x14ac:dyDescent="0.25">
      <c r="B4" t="s">
        <v>165</v>
      </c>
      <c r="C4" t="s">
        <v>100</v>
      </c>
      <c r="D4" t="s">
        <v>81</v>
      </c>
      <c r="E4" t="s">
        <v>88</v>
      </c>
      <c r="F4" t="s">
        <v>81</v>
      </c>
      <c r="G4" t="s">
        <v>102</v>
      </c>
      <c r="H4" t="s">
        <v>166</v>
      </c>
      <c r="I4" t="s">
        <v>87</v>
      </c>
      <c r="J4" t="s">
        <v>167</v>
      </c>
      <c r="K4" t="s">
        <v>87</v>
      </c>
      <c r="L4" t="s">
        <v>87</v>
      </c>
      <c r="M4" t="s">
        <v>81</v>
      </c>
      <c r="N4" t="s">
        <v>166</v>
      </c>
      <c r="O4" t="s">
        <v>87</v>
      </c>
      <c r="P4" t="s">
        <v>167</v>
      </c>
      <c r="Q4" t="s">
        <v>87</v>
      </c>
      <c r="R4" t="s">
        <v>87</v>
      </c>
      <c r="S4" t="s">
        <v>81</v>
      </c>
    </row>
    <row r="5" spans="1:21" x14ac:dyDescent="0.25">
      <c r="B5" t="s">
        <v>98</v>
      </c>
      <c r="C5" t="s">
        <v>90</v>
      </c>
      <c r="D5" t="s">
        <v>92</v>
      </c>
      <c r="E5" t="s">
        <v>84</v>
      </c>
      <c r="G5" t="s">
        <v>168</v>
      </c>
      <c r="H5" t="s">
        <v>169</v>
      </c>
      <c r="I5" t="s">
        <v>10</v>
      </c>
      <c r="J5" t="s">
        <v>95</v>
      </c>
      <c r="K5" t="s">
        <v>95</v>
      </c>
      <c r="L5" t="s">
        <v>95</v>
      </c>
      <c r="N5" t="s">
        <v>169</v>
      </c>
      <c r="O5" t="s">
        <v>10</v>
      </c>
      <c r="P5" t="s">
        <v>95</v>
      </c>
      <c r="Q5" t="s">
        <v>95</v>
      </c>
      <c r="R5" t="s">
        <v>95</v>
      </c>
    </row>
    <row r="6" spans="1:21" x14ac:dyDescent="0.25">
      <c r="B6" t="s">
        <v>170</v>
      </c>
      <c r="C6" t="s">
        <v>91</v>
      </c>
      <c r="E6" t="s">
        <v>171</v>
      </c>
      <c r="G6" t="s">
        <v>172</v>
      </c>
      <c r="H6" t="s">
        <v>94</v>
      </c>
      <c r="N6" t="s">
        <v>94</v>
      </c>
    </row>
    <row r="7" spans="1:21" x14ac:dyDescent="0.25">
      <c r="C7" t="s">
        <v>82</v>
      </c>
      <c r="E7" t="s">
        <v>93</v>
      </c>
      <c r="G7" t="s">
        <v>89</v>
      </c>
    </row>
    <row r="8" spans="1:21" x14ac:dyDescent="0.25">
      <c r="C8" t="s">
        <v>125</v>
      </c>
      <c r="E8" t="s">
        <v>173</v>
      </c>
      <c r="G8" t="s">
        <v>174</v>
      </c>
    </row>
    <row r="9" spans="1:21" x14ac:dyDescent="0.25">
      <c r="C9" t="s">
        <v>96</v>
      </c>
      <c r="E9" t="s">
        <v>97</v>
      </c>
      <c r="G9" t="s">
        <v>101</v>
      </c>
    </row>
    <row r="10" spans="1:21" x14ac:dyDescent="0.25">
      <c r="C10" t="s">
        <v>126</v>
      </c>
      <c r="E10" t="s">
        <v>175</v>
      </c>
      <c r="G10" t="s">
        <v>176</v>
      </c>
    </row>
    <row r="11" spans="1:21" x14ac:dyDescent="0.25">
      <c r="C11" t="s">
        <v>99</v>
      </c>
      <c r="E11" t="s">
        <v>94</v>
      </c>
      <c r="G11" t="s">
        <v>177</v>
      </c>
    </row>
    <row r="12" spans="1:21" x14ac:dyDescent="0.25">
      <c r="G12" t="s">
        <v>178</v>
      </c>
    </row>
    <row r="13" spans="1:21" x14ac:dyDescent="0.25">
      <c r="B13" s="17" t="s">
        <v>179</v>
      </c>
      <c r="F13" t="s">
        <v>94</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12BFA7AF9C8CA4FBAB9754A7DF26FC3" ma:contentTypeVersion="4" ma:contentTypeDescription="Create a new document." ma:contentTypeScope="" ma:versionID="bf63d5c331719f335af565f5c9a92369">
  <xsd:schema xmlns:xsd="http://www.w3.org/2001/XMLSchema" xmlns:xs="http://www.w3.org/2001/XMLSchema" xmlns:p="http://schemas.microsoft.com/office/2006/metadata/properties" xmlns:ns1="http://schemas.microsoft.com/sharepoint/v3" xmlns:ns2="4ffa91fb-a0ff-4ac5-b2db-65c790d184a4" xmlns:ns3="http://schemas.microsoft.com/sharepoint.v3" xmlns:ns4="http://schemas.microsoft.com/sharepoint/v3/fields" xmlns:ns5="60f0b823-076b-48cb-98ea-f58794ee8d0d" xmlns:ns6="867a4795-1f71-4343-8230-c1c7f60ddfef" targetNamespace="http://schemas.microsoft.com/office/2006/metadata/properties" ma:root="true" ma:fieldsID="c98d3e6c0ef79499951f41dee6ed72fc" ns1:_="" ns2:_="" ns3:_="" ns4:_="" ns5:_="" ns6:_="">
    <xsd:import namespace="http://schemas.microsoft.com/sharepoint/v3"/>
    <xsd:import namespace="4ffa91fb-a0ff-4ac5-b2db-65c790d184a4"/>
    <xsd:import namespace="http://schemas.microsoft.com/sharepoint.v3"/>
    <xsd:import namespace="http://schemas.microsoft.com/sharepoint/v3/fields"/>
    <xsd:import namespace="60f0b823-076b-48cb-98ea-f58794ee8d0d"/>
    <xsd:import namespace="867a4795-1f71-4343-8230-c1c7f60ddfef"/>
    <xsd:element name="properties">
      <xsd:complexType>
        <xsd:sequence>
          <xsd:element name="documentManagement">
            <xsd:complexType>
              <xsd:all>
                <xsd:element ref="ns2:Document_x0020_Creation_x0020_Date" minOccurs="0"/>
                <xsd:element ref="ns2:Creator" minOccurs="0"/>
                <xsd:element ref="ns2:EPA_x0020_Office" minOccurs="0"/>
                <xsd:element ref="ns2:Record" minOccurs="0"/>
                <xsd:element ref="ns3:CategoryDescription" minOccurs="0"/>
                <xsd:element ref="ns2:Identifier" minOccurs="0"/>
                <xsd:element ref="ns2:EPA_x0020_Contributor" minOccurs="0"/>
                <xsd:element ref="ns2:External_x0020_Contributor" minOccurs="0"/>
                <xsd:element ref="ns4:_Coverage" minOccurs="0"/>
                <xsd:element ref="ns2:EPA_x0020_Related_x0020_Documents" minOccurs="0"/>
                <xsd:element ref="ns4:_Source" minOccurs="0"/>
                <xsd:element ref="ns2:Rights" minOccurs="0"/>
                <xsd:element ref="ns1:Language" minOccurs="0"/>
                <xsd:element ref="ns2:j747ac98061d40f0aa7bd47e1db5675d" minOccurs="0"/>
                <xsd:element ref="ns2:TaxKeywordTaxHTField" minOccurs="0"/>
                <xsd:element ref="ns2:TaxCatchAllLabel" minOccurs="0"/>
                <xsd:element ref="ns2:TaxCatchAll" minOccurs="0"/>
                <xsd:element ref="ns5:MediaServiceMetadata" minOccurs="0"/>
                <xsd:element ref="ns5:MediaServiceFastMetadata" minOccurs="0"/>
                <xsd:element ref="ns6:SharedWithUsers" minOccurs="0"/>
                <xsd:element ref="ns6: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7" nillable="true" ma:displayName="Language" ma:default="English" ma:description="Select the document language from the drop down." ma:format="Dropdown" ma:internalName="Language" ma:readOnly="false">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Document_x0020_Creation_x0020_Date" ma:index="2" nillable="true" ma:displayName="Document Date" ma:default="[today]" ma:description="Enter the date this document was last modified. The upload date has been entered by default." ma:format="DateOnly" ma:internalName="Document_x0020_Creation_x0020_Date" ma:readOnly="false">
      <xsd:simpleType>
        <xsd:restriction base="dms:DateTime"/>
      </xsd:simpleType>
    </xsd:element>
    <xsd:element name="Creator" ma:index="3" nillable="true" ma:displayName="Creator" ma:description="Enter the person primarily responsible for the document. The name of the person uploading the document has been entered by default." ma:list="UserInfo" ma:SharePointGroup="0" ma:internalName="Crea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PA_x0020_Office" ma:index="4" nillable="true" ma:displayName="EPA Office" ma:description="Enter the EPA organization primarily responsible for the document. The office of the person uploading the document has been entered by default." ma:internalName="EPA_x0020_Office" ma:readOnly="false">
      <xsd:simpleType>
        <xsd:restriction base="dms:Text">
          <xsd:maxLength value="255"/>
        </xsd:restriction>
      </xsd:simpleType>
    </xsd:element>
    <xsd:element name="Record" ma:index="5" nillable="true" ma:displayName="Record" ma:default="Shared" ma:description="For documents that provide evidence of EPA decisions and actions, select &quot;Shared&quot; (open access) or &quot;Private&quot; (restricted access)." ma:format="Dropdown" ma:internalName="Record">
      <xsd:simpleType>
        <xsd:restriction base="dms:Choice">
          <xsd:enumeration value="None"/>
          <xsd:enumeration value="Shared"/>
          <xsd:enumeration value="Private"/>
        </xsd:restriction>
      </xsd:simpleType>
    </xsd:element>
    <xsd:element name="Identifier" ma:index="9" nillable="true" ma:displayName="Identifier" ma:description="Enter all EPA identification numbers applicable to this document, one on each line." ma:internalName="Identifier" ma:readOnly="false">
      <xsd:simpleType>
        <xsd:restriction base="dms:Note">
          <xsd:maxLength value="255"/>
        </xsd:restriction>
      </xsd:simpleType>
    </xsd:element>
    <xsd:element name="EPA_x0020_Contributor" ma:index="11" nillable="true" ma:displayName="EPA Contributor" ma:description="Enter an EPA person who contributed to the creation of the document but is not the primary author." ma:list="UserInfo" ma:SharePointGroup="0" ma:internalName="EPA_x0020_Contribu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xternal_x0020_Contributor" ma:index="12" nillable="true" ma:displayName="External Contributor" ma:description="Enter a non-EPA person who contributed to the creation of the document but is not the primary author." ma:internalName="External_x0020_Contributor" ma:readOnly="false">
      <xsd:simpleType>
        <xsd:restriction base="dms:Note">
          <xsd:maxLength value="255"/>
        </xsd:restriction>
      </xsd:simpleType>
    </xsd:element>
    <xsd:element name="EPA_x0020_Related_x0020_Documents" ma:index="14" nillable="true" ma:displayName="Other Related Documents" ma:description="Enter any related document." ma:internalName="EPA_x0020_Related_x0020_Documents" ma:readOnly="false">
      <xsd:simpleType>
        <xsd:restriction base="dms:Note">
          <xsd:maxLength value="255"/>
        </xsd:restriction>
      </xsd:simpleType>
    </xsd:element>
    <xsd:element name="Rights" ma:index="16" nillable="true" ma:displayName="Rights" ma:description="Enter information about intellectual property rights held over the document (e.g. copyright, patent, trademark)." ma:internalName="Rights" ma:readOnly="false">
      <xsd:simpleType>
        <xsd:restriction base="dms:Note">
          <xsd:maxLength value="255"/>
        </xsd:restriction>
      </xsd:simpleType>
    </xsd:element>
    <xsd:element name="j747ac98061d40f0aa7bd47e1db5675d" ma:index="19" nillable="true" ma:taxonomy="true" ma:internalName="j747ac98061d40f0aa7bd47e1db5675d" ma:taxonomyFieldName="Document_x0020_Type" ma:displayName="Document Type" ma:readOnly="false" ma:default="" ma:fieldId="{3747ac98-061d-40f0-aa7b-d47e1db5675d}" ma:sspId="29f62856-1543-49d4-a736-4569d363f533" ma:termSetId="e06cd6a9-a175-4da0-81cb-8dba7aa394ab" ma:anchorId="00000000-0000-0000-0000-000000000000" ma:open="false" ma:isKeyword="false">
      <xsd:complexType>
        <xsd:sequence>
          <xsd:element ref="pc:Terms" minOccurs="0" maxOccurs="1"/>
        </xsd:sequence>
      </xsd:complexType>
    </xsd:element>
    <xsd:element name="TaxKeywordTaxHTField" ma:index="21" nillable="true" ma:taxonomy="true" ma:internalName="TaxKeywordTaxHTField" ma:taxonomyFieldName="TaxKeyword" ma:displayName="Enterprise Keywords" ma:readOnly="false" ma:fieldId="{23f27201-bee3-471e-b2e7-b64fd8b7ca38}" ma:taxonomyMulti="true" ma:sspId="29f62856-1543-49d4-a736-4569d363f533" ma:termSetId="00000000-0000-0000-0000-000000000000" ma:anchorId="00000000-0000-0000-0000-000000000000" ma:open="true" ma:isKeyword="true">
      <xsd:complexType>
        <xsd:sequence>
          <xsd:element ref="pc:Terms" minOccurs="0" maxOccurs="1"/>
        </xsd:sequence>
      </xsd:complexType>
    </xsd:element>
    <xsd:element name="TaxCatchAllLabel" ma:index="23" nillable="true" ma:displayName="Taxonomy Catch All Column1" ma:hidden="true" ma:list="{3d6ab7b1-db12-4d8d-8016-17685d413bf4}" ma:internalName="TaxCatchAllLabel" ma:readOnly="true" ma:showField="CatchAllDataLabel" ma:web="867a4795-1f71-4343-8230-c1c7f60ddfef">
      <xsd:complexType>
        <xsd:complexContent>
          <xsd:extension base="dms:MultiChoiceLookup">
            <xsd:sequence>
              <xsd:element name="Value" type="dms:Lookup" maxOccurs="unbounded" minOccurs="0" nillable="true"/>
            </xsd:sequence>
          </xsd:extension>
        </xsd:complexContent>
      </xsd:complexType>
    </xsd:element>
    <xsd:element name="TaxCatchAll" ma:index="24" nillable="true" ma:displayName="Taxonomy Catch All Column" ma:hidden="true" ma:list="{3d6ab7b1-db12-4d8d-8016-17685d413bf4}" ma:internalName="TaxCatchAll" ma:showField="CatchAllData" ma:web="867a4795-1f71-4343-8230-c1c7f60ddfef">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Coverage" ma:index="13" nillable="true" ma:displayName="Coverage" ma:description="Enter the geographic location, jurisdiction, or time period for which the document is relevant." ma:internalName="_Coverage" ma:readOnly="false">
      <xsd:simpleType>
        <xsd:restriction base="dms:Text">
          <xsd:maxLength value="255"/>
        </xsd:restriction>
      </xsd:simpleType>
    </xsd:element>
    <xsd:element name="_Source" ma:index="15" nillable="true" ma:displayName="Source" ma:description="Enter a source from which the document is derived." ma:internalName="_Source"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0f0b823-076b-48cb-98ea-f58794ee8d0d" elementFormDefault="qualified">
    <xsd:import namespace="http://schemas.microsoft.com/office/2006/documentManagement/types"/>
    <xsd:import namespace="http://schemas.microsoft.com/office/infopath/2007/PartnerControls"/>
    <xsd:element name="MediaServiceMetadata" ma:index="28" nillable="true" ma:displayName="MediaServiceMetadata" ma:hidden="true" ma:internalName="MediaServiceMetadata" ma:readOnly="true">
      <xsd:simpleType>
        <xsd:restriction base="dms:Note"/>
      </xsd:simpleType>
    </xsd:element>
    <xsd:element name="MediaServiceFastMetadata" ma:index="2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67a4795-1f71-4343-8230-c1c7f60ddfef" elementFormDefault="qualified">
    <xsd:import namespace="http://schemas.microsoft.com/office/2006/documentManagement/types"/>
    <xsd:import namespace="http://schemas.microsoft.com/office/infopath/2007/PartnerControls"/>
    <xsd:element name="SharedWithUsers" ma:index="3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867a4795-1f71-4343-8230-c1c7f60ddfef">
      <UserInfo>
        <DisplayName>Anne Jaffe Murray</DisplayName>
        <AccountId>61</AccountId>
        <AccountType/>
      </UserInfo>
      <UserInfo>
        <DisplayName>Taner Durusu</DisplayName>
        <AccountId>23</AccountId>
        <AccountType/>
      </UserInfo>
      <UserInfo>
        <DisplayName>Jenny Pon</DisplayName>
        <AccountId>166</AccountId>
        <AccountType/>
      </UserInfo>
      <UserInfo>
        <DisplayName>Laura Dufresne</DisplayName>
        <AccountId>30</AccountId>
        <AccountType/>
      </UserInfo>
    </SharedWithUsers>
    <_Source xmlns="http://schemas.microsoft.com/sharepoint/v3/fields" xsi:nil="true"/>
    <Language xmlns="http://schemas.microsoft.com/sharepoint/v3">English</Language>
    <j747ac98061d40f0aa7bd47e1db5675d xmlns="4ffa91fb-a0ff-4ac5-b2db-65c790d184a4">
      <Terms xmlns="http://schemas.microsoft.com/office/infopath/2007/PartnerControls"/>
    </j747ac98061d40f0aa7bd47e1db5675d>
    <External_x0020_Contributor xmlns="4ffa91fb-a0ff-4ac5-b2db-65c790d184a4" xsi:nil="true"/>
    <TaxKeywordTaxHTField xmlns="4ffa91fb-a0ff-4ac5-b2db-65c790d184a4">
      <Terms xmlns="http://schemas.microsoft.com/office/infopath/2007/PartnerControls"/>
    </TaxKeywordTaxHTField>
    <Record xmlns="4ffa91fb-a0ff-4ac5-b2db-65c790d184a4">Shared</Record>
    <Rights xmlns="4ffa91fb-a0ff-4ac5-b2db-65c790d184a4" xsi:nil="true"/>
    <Document_x0020_Creation_x0020_Date xmlns="4ffa91fb-a0ff-4ac5-b2db-65c790d184a4">2022-07-29T19:59:19+00:00</Document_x0020_Creation_x0020_Date>
    <EPA_x0020_Office xmlns="4ffa91fb-a0ff-4ac5-b2db-65c790d184a4" xsi:nil="true"/>
    <CategoryDescription xmlns="http://schemas.microsoft.com/sharepoint.v3" xsi:nil="true"/>
    <Identifier xmlns="4ffa91fb-a0ff-4ac5-b2db-65c790d184a4" xsi:nil="true"/>
    <_Coverage xmlns="http://schemas.microsoft.com/sharepoint/v3/fields" xsi:nil="true"/>
    <Creator xmlns="4ffa91fb-a0ff-4ac5-b2db-65c790d184a4">
      <UserInfo>
        <DisplayName/>
        <AccountId xsi:nil="true"/>
        <AccountType/>
      </UserInfo>
    </Creator>
    <EPA_x0020_Related_x0020_Documents xmlns="4ffa91fb-a0ff-4ac5-b2db-65c790d184a4" xsi:nil="true"/>
    <EPA_x0020_Contributor xmlns="4ffa91fb-a0ff-4ac5-b2db-65c790d184a4">
      <UserInfo>
        <DisplayName/>
        <AccountId xsi:nil="true"/>
        <AccountType/>
      </UserInfo>
    </EPA_x0020_Contributor>
    <TaxCatchAll xmlns="4ffa91fb-a0ff-4ac5-b2db-65c790d184a4"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haredContentType xmlns="Microsoft.SharePoint.Taxonomy.ContentTypeSync" SourceId="29f62856-1543-49d4-a736-4569d363f533" ContentTypeId="0x0101" PreviousValue="false"/>
</file>

<file path=customXml/itemProps1.xml><?xml version="1.0" encoding="utf-8"?>
<ds:datastoreItem xmlns:ds="http://schemas.openxmlformats.org/officeDocument/2006/customXml" ds:itemID="{E829EDEE-1752-415A-9D27-4F9D0336A67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4ffa91fb-a0ff-4ac5-b2db-65c790d184a4"/>
    <ds:schemaRef ds:uri="http://schemas.microsoft.com/sharepoint.v3"/>
    <ds:schemaRef ds:uri="http://schemas.microsoft.com/sharepoint/v3/fields"/>
    <ds:schemaRef ds:uri="60f0b823-076b-48cb-98ea-f58794ee8d0d"/>
    <ds:schemaRef ds:uri="867a4795-1f71-4343-8230-c1c7f60ddf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1B758DD-E57A-4F9B-8DC5-6B05794EB9E1}">
  <ds:schemaRefs>
    <ds:schemaRef ds:uri="http://purl.org/dc/terms/"/>
    <ds:schemaRef ds:uri="http://schemas.microsoft.com/office/2006/metadata/properties"/>
    <ds:schemaRef ds:uri="60f0b823-076b-48cb-98ea-f58794ee8d0d"/>
    <ds:schemaRef ds:uri="http://schemas.microsoft.com/office/2006/documentManagement/types"/>
    <ds:schemaRef ds:uri="http://schemas.microsoft.com/sharepoint/v3"/>
    <ds:schemaRef ds:uri="http://schemas.microsoft.com/sharepoint/v3/fields"/>
    <ds:schemaRef ds:uri="http://purl.org/dc/elements/1.1/"/>
    <ds:schemaRef ds:uri="http://schemas.microsoft.com/office/infopath/2007/PartnerControls"/>
    <ds:schemaRef ds:uri="http://schemas.openxmlformats.org/package/2006/metadata/core-properties"/>
    <ds:schemaRef ds:uri="867a4795-1f71-4343-8230-c1c7f60ddfef"/>
    <ds:schemaRef ds:uri="http://schemas.microsoft.com/sharepoint.v3"/>
    <ds:schemaRef ds:uri="4ffa91fb-a0ff-4ac5-b2db-65c790d184a4"/>
    <ds:schemaRef ds:uri="http://www.w3.org/XML/1998/namespace"/>
    <ds:schemaRef ds:uri="http://purl.org/dc/dcmitype/"/>
  </ds:schemaRefs>
</ds:datastoreItem>
</file>

<file path=customXml/itemProps3.xml><?xml version="1.0" encoding="utf-8"?>
<ds:datastoreItem xmlns:ds="http://schemas.openxmlformats.org/officeDocument/2006/customXml" ds:itemID="{952AC17B-4B03-453E-A3C1-64AA01C47916}">
  <ds:schemaRefs>
    <ds:schemaRef ds:uri="http://schemas.microsoft.com/sharepoint/v3/contenttype/forms"/>
  </ds:schemaRefs>
</ds:datastoreItem>
</file>

<file path=customXml/itemProps4.xml><?xml version="1.0" encoding="utf-8"?>
<ds:datastoreItem xmlns:ds="http://schemas.openxmlformats.org/officeDocument/2006/customXml" ds:itemID="{FD186381-9F71-4DB4-B099-24E29D2AEB49}">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3</vt:i4>
      </vt:variant>
    </vt:vector>
  </HeadingPairs>
  <TitlesOfParts>
    <vt:vector size="12" baseType="lpstr">
      <vt:lpstr>Dropdowns</vt:lpstr>
      <vt:lpstr>PWS Information</vt:lpstr>
      <vt:lpstr>Inventory Methods</vt:lpstr>
      <vt:lpstr>Detailed Inventory</vt:lpstr>
      <vt:lpstr>Inventory Summary</vt:lpstr>
      <vt:lpstr>Public Accessibility Doc.</vt:lpstr>
      <vt:lpstr>Classification Table</vt:lpstr>
      <vt:lpstr>Building Conditionals</vt:lpstr>
      <vt:lpstr>Form Lists</vt:lpstr>
      <vt:lpstr>'Detailed Inventory'!Print_Area</vt:lpstr>
      <vt:lpstr>'Public Accessibility Doc.'!Print_Area</vt:lpstr>
      <vt:lpstr>'PWS Information'!Print_Area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Author</dc:creator>
  <cp:keywords/>
  <dc:description/>
  <cp:lastModifiedBy>Michelle Brown</cp:lastModifiedBy>
  <cp:revision/>
  <cp:lastPrinted>2023-05-11T16:55:41Z</cp:lastPrinted>
  <dcterms:created xsi:type="dcterms:W3CDTF">2021-12-27T16:39:59Z</dcterms:created>
  <dcterms:modified xsi:type="dcterms:W3CDTF">2024-10-16T16:12:11Z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0x010100D12BFA7AF9C8CA4FBAB9754A7DF26FC3</vt:lpwstr>
  </property>
  <property fmtid="{D5CDD505-2E9C-101B-9397-08002B2CF9AE}" pid="3" name="TaxKeyword">
    <vt:lpwstr/>
  </property>
  <property fmtid="{D5CDD505-2E9C-101B-9397-08002B2CF9AE}" pid="4" name="e3f09c3df709400db2417a7161762d62">
    <vt:lpwstr/>
  </property>
  <property fmtid="{D5CDD505-2E9C-101B-9397-08002B2CF9AE}" pid="5" name="EPA_x0020_Subject">
    <vt:lpwstr/>
  </property>
  <property fmtid="{D5CDD505-2E9C-101B-9397-08002B2CF9AE}" pid="6" name="Document Type">
    <vt:lpwstr/>
  </property>
  <property fmtid="{D5CDD505-2E9C-101B-9397-08002B2CF9AE}" pid="7" name="EPA Subject">
    <vt:lpwstr/>
  </property>
</Properties>
</file>